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chiches\Desktop\"/>
    </mc:Choice>
  </mc:AlternateContent>
  <xr:revisionPtr revIDLastSave="0" documentId="13_ncr:1_{B788E1DA-A8DB-4FDC-8619-4CA4DC3670E6}" xr6:coauthVersionLast="36" xr6:coauthVersionMax="36" xr10:uidLastSave="{00000000-0000-0000-0000-000000000000}"/>
  <bookViews>
    <workbookView xWindow="13200" yWindow="0" windowWidth="17145" windowHeight="10695" xr2:uid="{00000000-000D-0000-FFFF-FFFF00000000}"/>
  </bookViews>
  <sheets>
    <sheet name="Balance Sheet" sheetId="1" r:id="rId1"/>
    <sheet name="Statement of Net Cost" sheetId="5" r:id="rId2"/>
    <sheet name="Stmt of Changes in Net Position" sheetId="7" r:id="rId3"/>
  </sheets>
  <definedNames>
    <definedName name="_xlnm.Print_Area" localSheetId="0">'Balance Sheet'!$A$1:$H$411</definedName>
    <definedName name="_xlnm.Print_Area" localSheetId="1">'Statement of Net Cost'!$A$1:$H$215</definedName>
    <definedName name="_xlnm.Print_Area" localSheetId="2">'Stmt of Changes in Net Position'!$A$1:$H$461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9" i="5" l="1"/>
  <c r="F144" i="7"/>
  <c r="F152" i="7"/>
  <c r="F160" i="7"/>
  <c r="F168" i="7"/>
  <c r="F176" i="7"/>
  <c r="F184" i="7"/>
  <c r="F192" i="7"/>
  <c r="F200" i="7"/>
  <c r="F203" i="7"/>
  <c r="G201" i="7"/>
  <c r="F201" i="7"/>
  <c r="G193" i="7"/>
  <c r="F193" i="7"/>
  <c r="G169" i="7"/>
  <c r="F169" i="7"/>
  <c r="G185" i="7"/>
  <c r="F185" i="7"/>
  <c r="F177" i="7"/>
  <c r="G177" i="7"/>
  <c r="G190" i="5"/>
  <c r="F190" i="5"/>
  <c r="G182" i="5"/>
  <c r="F182" i="5"/>
  <c r="F197" i="5"/>
  <c r="F189" i="5"/>
  <c r="G198" i="5"/>
  <c r="F198" i="5"/>
  <c r="F181" i="5"/>
  <c r="F177" i="1"/>
  <c r="F174" i="1"/>
  <c r="G175" i="1"/>
  <c r="F175" i="1"/>
  <c r="F374" i="1"/>
  <c r="G364" i="1"/>
  <c r="F364" i="1"/>
  <c r="F363" i="1"/>
  <c r="F355" i="1"/>
  <c r="G356" i="1"/>
  <c r="F356" i="1"/>
  <c r="F212" i="7"/>
  <c r="F220" i="7"/>
  <c r="F228" i="7"/>
  <c r="F236" i="7"/>
  <c r="F244" i="7"/>
  <c r="F252" i="7"/>
  <c r="F260" i="7"/>
  <c r="F268" i="7"/>
  <c r="F276" i="7"/>
  <c r="F284" i="7"/>
  <c r="F292" i="7"/>
  <c r="F300" i="7"/>
  <c r="F308" i="7"/>
  <c r="F316" i="7"/>
  <c r="F324" i="7"/>
  <c r="F332" i="7"/>
  <c r="F340" i="7"/>
  <c r="F348" i="7"/>
  <c r="F356" i="7"/>
  <c r="F359" i="7"/>
  <c r="D359" i="7"/>
  <c r="D61" i="7"/>
  <c r="D135" i="7"/>
  <c r="D203" i="7"/>
  <c r="D444" i="7"/>
  <c r="D450" i="7"/>
  <c r="D199" i="5"/>
  <c r="D104" i="5"/>
  <c r="F10" i="1"/>
  <c r="G11" i="1"/>
  <c r="F45" i="5"/>
  <c r="F53" i="5"/>
  <c r="F61" i="5"/>
  <c r="F69" i="5"/>
  <c r="F77" i="5"/>
  <c r="F85" i="5"/>
  <c r="F93" i="5"/>
  <c r="F101" i="5"/>
  <c r="F104" i="5"/>
  <c r="F9" i="5"/>
  <c r="F17" i="5"/>
  <c r="F25" i="5"/>
  <c r="F33" i="5"/>
  <c r="F36" i="5"/>
  <c r="F107" i="5"/>
  <c r="F125" i="5"/>
  <c r="F133" i="5"/>
  <c r="F141" i="5"/>
  <c r="F149" i="5"/>
  <c r="F157" i="5"/>
  <c r="F165" i="5"/>
  <c r="F173" i="5"/>
  <c r="F116" i="5"/>
  <c r="F202" i="5"/>
  <c r="F205" i="5"/>
  <c r="F447" i="7"/>
  <c r="F78" i="1"/>
  <c r="F86" i="1"/>
  <c r="F94" i="1"/>
  <c r="F102" i="1"/>
  <c r="F110" i="1"/>
  <c r="F118" i="1"/>
  <c r="F126" i="1"/>
  <c r="F134" i="1"/>
  <c r="F142" i="1"/>
  <c r="F150" i="1"/>
  <c r="F158" i="1"/>
  <c r="F166" i="1"/>
  <c r="D177" i="1"/>
  <c r="F75" i="7"/>
  <c r="F76" i="7"/>
  <c r="F83" i="7"/>
  <c r="F91" i="7"/>
  <c r="F92" i="7"/>
  <c r="F99" i="7"/>
  <c r="F107" i="7"/>
  <c r="F108" i="7"/>
  <c r="F115" i="7"/>
  <c r="F124" i="7"/>
  <c r="G125" i="7"/>
  <c r="F132" i="7"/>
  <c r="F368" i="7"/>
  <c r="G369" i="7"/>
  <c r="F376" i="7"/>
  <c r="G377" i="7"/>
  <c r="F384" i="7"/>
  <c r="F385" i="7"/>
  <c r="F392" i="7"/>
  <c r="F393" i="7"/>
  <c r="F400" i="7"/>
  <c r="G401" i="7"/>
  <c r="F408" i="7"/>
  <c r="F416" i="7"/>
  <c r="F417" i="7"/>
  <c r="F424" i="7"/>
  <c r="F432" i="7"/>
  <c r="G433" i="7"/>
  <c r="F440" i="7"/>
  <c r="F11" i="1"/>
  <c r="F18" i="1"/>
  <c r="F19" i="1"/>
  <c r="F26" i="1"/>
  <c r="G27" i="1"/>
  <c r="F34" i="1"/>
  <c r="F35" i="1"/>
  <c r="F42" i="1"/>
  <c r="G43" i="1"/>
  <c r="F50" i="1"/>
  <c r="G51" i="1"/>
  <c r="F58" i="1"/>
  <c r="F66" i="1"/>
  <c r="F67" i="1"/>
  <c r="D202" i="5"/>
  <c r="G174" i="5"/>
  <c r="F8" i="7"/>
  <c r="F9" i="7"/>
  <c r="F17" i="7"/>
  <c r="G18" i="7"/>
  <c r="F25" i="7"/>
  <c r="F33" i="7"/>
  <c r="F42" i="7"/>
  <c r="F50" i="7"/>
  <c r="G51" i="7"/>
  <c r="F58" i="7"/>
  <c r="F84" i="7"/>
  <c r="F100" i="7"/>
  <c r="F116" i="7"/>
  <c r="F145" i="7"/>
  <c r="F161" i="7"/>
  <c r="F213" i="7"/>
  <c r="F221" i="7"/>
  <c r="F229" i="7"/>
  <c r="F237" i="7"/>
  <c r="F245" i="7"/>
  <c r="F253" i="7"/>
  <c r="F261" i="7"/>
  <c r="F269" i="7"/>
  <c r="G277" i="7"/>
  <c r="F285" i="7"/>
  <c r="F301" i="7"/>
  <c r="F317" i="7"/>
  <c r="F333" i="7"/>
  <c r="G349" i="7"/>
  <c r="F293" i="7"/>
  <c r="F309" i="7"/>
  <c r="F325" i="7"/>
  <c r="F341" i="7"/>
  <c r="F357" i="7"/>
  <c r="F62" i="5"/>
  <c r="G70" i="5"/>
  <c r="F78" i="5"/>
  <c r="F86" i="5"/>
  <c r="G102" i="5"/>
  <c r="G94" i="5"/>
  <c r="G10" i="5"/>
  <c r="G26" i="5"/>
  <c r="G34" i="5"/>
  <c r="F126" i="5"/>
  <c r="G134" i="5"/>
  <c r="G142" i="5"/>
  <c r="F150" i="5"/>
  <c r="F158" i="5"/>
  <c r="G117" i="5"/>
  <c r="F190" i="1"/>
  <c r="F198" i="1"/>
  <c r="G199" i="1"/>
  <c r="F206" i="1"/>
  <c r="F207" i="1"/>
  <c r="F214" i="1"/>
  <c r="F215" i="1"/>
  <c r="F222" i="1"/>
  <c r="F230" i="1"/>
  <c r="F231" i="1"/>
  <c r="F238" i="1"/>
  <c r="F246" i="1"/>
  <c r="F247" i="1"/>
  <c r="F255" i="1"/>
  <c r="F256" i="1"/>
  <c r="F267" i="1"/>
  <c r="F268" i="1"/>
  <c r="F275" i="1"/>
  <c r="G276" i="1"/>
  <c r="F283" i="1"/>
  <c r="F291" i="1"/>
  <c r="F292" i="1"/>
  <c r="F299" i="1"/>
  <c r="G300" i="1"/>
  <c r="F307" i="1"/>
  <c r="G308" i="1"/>
  <c r="F315" i="1"/>
  <c r="F316" i="1"/>
  <c r="F323" i="1"/>
  <c r="G324" i="1"/>
  <c r="F331" i="1"/>
  <c r="G332" i="1"/>
  <c r="F339" i="1"/>
  <c r="F340" i="1"/>
  <c r="F347" i="1"/>
  <c r="G348" i="1"/>
  <c r="F371" i="1"/>
  <c r="F372" i="1"/>
  <c r="F386" i="1"/>
  <c r="G387" i="1"/>
  <c r="F394" i="1"/>
  <c r="G395" i="1"/>
  <c r="G95" i="1"/>
  <c r="G111" i="1"/>
  <c r="F127" i="1"/>
  <c r="F151" i="1"/>
  <c r="F159" i="1"/>
  <c r="D36" i="5"/>
  <c r="D397" i="1"/>
  <c r="G357" i="7"/>
  <c r="G19" i="1"/>
  <c r="D69" i="1"/>
  <c r="G425" i="7"/>
  <c r="F409" i="7"/>
  <c r="G393" i="7"/>
  <c r="G35" i="1"/>
  <c r="F441" i="7"/>
  <c r="G441" i="7"/>
  <c r="G409" i="7"/>
  <c r="G341" i="7"/>
  <c r="G333" i="7"/>
  <c r="G325" i="7"/>
  <c r="G309" i="7"/>
  <c r="G293" i="7"/>
  <c r="G245" i="7"/>
  <c r="G153" i="7"/>
  <c r="F133" i="7"/>
  <c r="G108" i="7"/>
  <c r="G100" i="7"/>
  <c r="G92" i="7"/>
  <c r="F59" i="7"/>
  <c r="F51" i="7"/>
  <c r="G43" i="7"/>
  <c r="F43" i="7"/>
  <c r="G34" i="7"/>
  <c r="G292" i="1"/>
  <c r="G284" i="1"/>
  <c r="F276" i="1"/>
  <c r="G247" i="1"/>
  <c r="F239" i="1"/>
  <c r="G231" i="1"/>
  <c r="G223" i="1"/>
  <c r="F199" i="1"/>
  <c r="G191" i="1"/>
  <c r="F167" i="1"/>
  <c r="G159" i="1"/>
  <c r="G143" i="1"/>
  <c r="F135" i="1"/>
  <c r="G127" i="1"/>
  <c r="G119" i="1"/>
  <c r="F103" i="1"/>
  <c r="G87" i="1"/>
  <c r="G59" i="1"/>
  <c r="G166" i="5"/>
  <c r="G126" i="5"/>
  <c r="F46" i="5"/>
  <c r="D258" i="1"/>
  <c r="D374" i="1"/>
  <c r="F300" i="1"/>
  <c r="G76" i="7"/>
  <c r="G237" i="7"/>
  <c r="G116" i="7"/>
  <c r="G269" i="7"/>
  <c r="F153" i="7"/>
  <c r="G133" i="7"/>
  <c r="G317" i="7"/>
  <c r="F425" i="7"/>
  <c r="F26" i="7"/>
  <c r="G26" i="7"/>
  <c r="F34" i="7"/>
  <c r="G59" i="7"/>
  <c r="G84" i="7"/>
  <c r="G46" i="5"/>
  <c r="F166" i="5"/>
  <c r="G150" i="5"/>
  <c r="F18" i="5"/>
  <c r="F59" i="1"/>
  <c r="F51" i="1"/>
  <c r="G103" i="1"/>
  <c r="G167" i="1"/>
  <c r="G239" i="1"/>
  <c r="F143" i="1"/>
  <c r="F284" i="1"/>
  <c r="G67" i="1"/>
  <c r="G135" i="1"/>
  <c r="F395" i="1"/>
  <c r="F87" i="1"/>
  <c r="F119" i="1"/>
  <c r="F191" i="1"/>
  <c r="F223" i="1"/>
  <c r="F94" i="5"/>
  <c r="G18" i="5"/>
  <c r="F26" i="5"/>
  <c r="F134" i="5"/>
  <c r="G9" i="7"/>
  <c r="G86" i="5"/>
  <c r="G213" i="7"/>
  <c r="G62" i="5"/>
  <c r="G256" i="1"/>
  <c r="G268" i="1"/>
  <c r="F117" i="5"/>
  <c r="F10" i="5"/>
  <c r="F401" i="7"/>
  <c r="F377" i="7"/>
  <c r="F369" i="7"/>
  <c r="F444" i="7"/>
  <c r="F277" i="7"/>
  <c r="G261" i="7"/>
  <c r="G229" i="7"/>
  <c r="F135" i="7"/>
  <c r="G78" i="5"/>
  <c r="F70" i="5"/>
  <c r="F34" i="5"/>
  <c r="F142" i="5"/>
  <c r="D107" i="5"/>
  <c r="D205" i="5"/>
  <c r="F387" i="1"/>
  <c r="F397" i="1"/>
  <c r="G372" i="1"/>
  <c r="F348" i="1"/>
  <c r="G340" i="1"/>
  <c r="F332" i="1"/>
  <c r="F324" i="1"/>
  <c r="G316" i="1"/>
  <c r="F308" i="1"/>
  <c r="D377" i="1"/>
  <c r="D400" i="1"/>
  <c r="G207" i="1"/>
  <c r="G151" i="1"/>
  <c r="F95" i="1"/>
  <c r="G79" i="1"/>
  <c r="D180" i="1"/>
  <c r="F43" i="1"/>
  <c r="F27" i="1"/>
  <c r="F69" i="1"/>
  <c r="F258" i="1"/>
  <c r="F61" i="7"/>
  <c r="F174" i="5"/>
  <c r="F102" i="5"/>
  <c r="F111" i="1"/>
  <c r="F79" i="1"/>
  <c r="G54" i="5"/>
  <c r="F18" i="7"/>
  <c r="F433" i="7"/>
  <c r="G285" i="7"/>
  <c r="G385" i="7"/>
  <c r="G253" i="7"/>
  <c r="G158" i="5"/>
  <c r="G215" i="1"/>
  <c r="G145" i="7"/>
  <c r="G221" i="7"/>
  <c r="F349" i="7"/>
  <c r="F125" i="7"/>
  <c r="G161" i="7"/>
  <c r="G417" i="7"/>
  <c r="F54" i="5"/>
  <c r="G301" i="7"/>
  <c r="F377" i="1"/>
  <c r="F400" i="1"/>
  <c r="F180" i="1"/>
  <c r="F450" i="7"/>
</calcChain>
</file>

<file path=xl/sharedStrings.xml><?xml version="1.0" encoding="utf-8"?>
<sst xmlns="http://schemas.openxmlformats.org/spreadsheetml/2006/main" count="1262" uniqueCount="294">
  <si>
    <t>Line
No</t>
  </si>
  <si>
    <t xml:space="preserve">
Line Title</t>
  </si>
  <si>
    <t xml:space="preserve">
Line Type</t>
  </si>
  <si>
    <t>1</t>
  </si>
  <si>
    <t>Assets</t>
  </si>
  <si>
    <t>TITLE</t>
  </si>
  <si>
    <t>2</t>
  </si>
  <si>
    <t>Non-Federal</t>
  </si>
  <si>
    <t>2.1</t>
  </si>
  <si>
    <t>Cash and Other Monetary Assets</t>
  </si>
  <si>
    <t>2.2</t>
  </si>
  <si>
    <t>Accounts and Taxes Receivable, Net</t>
  </si>
  <si>
    <t>2.3</t>
  </si>
  <si>
    <t>Loans Receivable, Net</t>
  </si>
  <si>
    <t>2.4</t>
  </si>
  <si>
    <t>2.5</t>
  </si>
  <si>
    <t>Inventories and Related Property, Net</t>
  </si>
  <si>
    <t>2.6</t>
  </si>
  <si>
    <t>Property, Plant, and Equipment, Net</t>
  </si>
  <si>
    <t>2.7</t>
  </si>
  <si>
    <t>Debt and Equity Securities</t>
  </si>
  <si>
    <t>2.8</t>
  </si>
  <si>
    <t>Other Assets</t>
  </si>
  <si>
    <t>Total Non-Federal Assets</t>
  </si>
  <si>
    <t>CALC</t>
  </si>
  <si>
    <t>3</t>
  </si>
  <si>
    <t>Federal</t>
  </si>
  <si>
    <t>3.1</t>
  </si>
  <si>
    <t>Fund Balance With Treasury (RC 40)/1</t>
  </si>
  <si>
    <t>3.2</t>
  </si>
  <si>
    <t>Federal Investments (RC 01)/1</t>
  </si>
  <si>
    <t>3.3</t>
  </si>
  <si>
    <t>Accounts Receivable (RC 22)/1</t>
  </si>
  <si>
    <t>3.4</t>
  </si>
  <si>
    <t>Accounts Receivable, Capital Transfers (RC 12)/1</t>
  </si>
  <si>
    <t>3.5</t>
  </si>
  <si>
    <t>Interest Receivable - Investments (RC 02)/1</t>
  </si>
  <si>
    <t>3.6</t>
  </si>
  <si>
    <t>3.7</t>
  </si>
  <si>
    <t>Loans Receivable (RC 17)/1</t>
  </si>
  <si>
    <t>3.8</t>
  </si>
  <si>
    <t>Transfers Receivable (RC 27)/1</t>
  </si>
  <si>
    <t>3.9</t>
  </si>
  <si>
    <t>Benefit Program Contributions Receivable (RC 21)/1</t>
  </si>
  <si>
    <t>3.10</t>
  </si>
  <si>
    <t>Advances to Others and Prepayments (RC 23)/1</t>
  </si>
  <si>
    <t>3.11</t>
  </si>
  <si>
    <t>3.12</t>
  </si>
  <si>
    <t>Asset for Agency's Custodial and Non-Entity Liabilities (RC 46)/1</t>
  </si>
  <si>
    <t>Other Assets (RC 30)/1</t>
  </si>
  <si>
    <t>Total Federal Assets</t>
  </si>
  <si>
    <t>4</t>
  </si>
  <si>
    <t>Total Assets</t>
  </si>
  <si>
    <t>5</t>
  </si>
  <si>
    <t>Liabilities:</t>
  </si>
  <si>
    <t>6</t>
  </si>
  <si>
    <t>6.1</t>
  </si>
  <si>
    <t>Accounts Payable</t>
  </si>
  <si>
    <t>6.2</t>
  </si>
  <si>
    <t>Federal Debt Securities Held by the Public and Accrued Interest</t>
  </si>
  <si>
    <t>6.3</t>
  </si>
  <si>
    <t>Federal Employee and Veteran Benefits Payable</t>
  </si>
  <si>
    <t>6.4</t>
  </si>
  <si>
    <t>Environmental and Disposal Liabilities</t>
  </si>
  <si>
    <t>6.5</t>
  </si>
  <si>
    <t>Benefits Due and Payable</t>
  </si>
  <si>
    <t>6.6</t>
  </si>
  <si>
    <t>Loan Guarantee Liabilities</t>
  </si>
  <si>
    <t>6.7</t>
  </si>
  <si>
    <t>Liabilities to GSEs (for use by Treasury only)</t>
  </si>
  <si>
    <t>6.8</t>
  </si>
  <si>
    <t>Insurance and Guarantee Program Liabilities</t>
  </si>
  <si>
    <t>6.9</t>
  </si>
  <si>
    <t>Other Liabilities</t>
  </si>
  <si>
    <t>6.10</t>
  </si>
  <si>
    <t>Total Non-Federal Liabilities</t>
  </si>
  <si>
    <t>This line is calculated. Equals sum of lines 6.1 through 6.9.</t>
  </si>
  <si>
    <t>7</t>
  </si>
  <si>
    <t>7.1</t>
  </si>
  <si>
    <t>Accounts Payable (RC 22)/1</t>
  </si>
  <si>
    <t>7.2</t>
  </si>
  <si>
    <t>Accounts Payable, Capital Transfers (RC 12)/1</t>
  </si>
  <si>
    <t>7.3</t>
  </si>
  <si>
    <t>Federal Debt (RC 01)/1</t>
  </si>
  <si>
    <t>7.4</t>
  </si>
  <si>
    <t>Interest Payable - Debt (RC 02)/1</t>
  </si>
  <si>
    <t>7.5</t>
  </si>
  <si>
    <t>Interest Payable - Loans and Not Otherwise Classified (RC 04)/1</t>
  </si>
  <si>
    <t>7.6</t>
  </si>
  <si>
    <t>Loans Payable (RC 17)/1</t>
  </si>
  <si>
    <t>7.7</t>
  </si>
  <si>
    <t>Transfers Payable (RC 27)/1</t>
  </si>
  <si>
    <t>7.8</t>
  </si>
  <si>
    <t>Benefit Program Contributions Payable (RC 21)/1</t>
  </si>
  <si>
    <t>7.9</t>
  </si>
  <si>
    <t>Advances from Others and Deferred Credits (RC 23)/1</t>
  </si>
  <si>
    <t>7.10</t>
  </si>
  <si>
    <t>Liability to the General Fund for Custodial and Other Non-Entity Assets (RC 46)/1</t>
  </si>
  <si>
    <t>7.11</t>
  </si>
  <si>
    <t>Other Liabilities (Without Reciprocals) (RC 29)/1</t>
  </si>
  <si>
    <t>7.12</t>
  </si>
  <si>
    <t>Liability for Fund Balance with Treasury (RC 40)/1</t>
  </si>
  <si>
    <t>7.13</t>
  </si>
  <si>
    <t>Other Liabilities (RC 30)/1</t>
  </si>
  <si>
    <t>7.14</t>
  </si>
  <si>
    <t>Total Federal Liabilities</t>
  </si>
  <si>
    <t>This line is calculated. Equals sum of lines 7.1 through 7.13.</t>
  </si>
  <si>
    <t>8</t>
  </si>
  <si>
    <t>Total Liabilities</t>
  </si>
  <si>
    <t>This line is calculated. Equals sum of lines 6.10 and 7.14.</t>
  </si>
  <si>
    <t>9</t>
  </si>
  <si>
    <t>Net Position:</t>
  </si>
  <si>
    <t>9.1</t>
  </si>
  <si>
    <t>Net Position - Funds From Dedicated Collections</t>
  </si>
  <si>
    <t>9.2</t>
  </si>
  <si>
    <t>Net Position - Funds Other Than Those From Dedicated Collections</t>
  </si>
  <si>
    <t>10</t>
  </si>
  <si>
    <t>Total Net Position</t>
  </si>
  <si>
    <t>This line is calculated. Equals sum of lines 9.1 and 9.2.</t>
  </si>
  <si>
    <t>11</t>
  </si>
  <si>
    <t>Total Liabilities and Net Position</t>
  </si>
  <si>
    <t>This line is calculated. Equals sum of lines 8 and 10.</t>
  </si>
  <si>
    <t>GTAS Submission</t>
  </si>
  <si>
    <t>Agency's Audited Financial Statements</t>
  </si>
  <si>
    <t>To be filled out by Agency</t>
  </si>
  <si>
    <t>Total</t>
  </si>
  <si>
    <t>Total Must Tie to Adjusted Balance</t>
  </si>
  <si>
    <t>*</t>
  </si>
  <si>
    <t>Adjusted Balance consists of Certified GTAS ATB data plus any applicable Agency entered manual adjustments.</t>
  </si>
  <si>
    <t>Adjusted Balance (Calculated Amount) *</t>
  </si>
  <si>
    <t>**</t>
  </si>
  <si>
    <t xml:space="preserve">Line Description - Please enter the exact Line Description from your Audited Financial Report. </t>
  </si>
  <si>
    <t>The Numbers that should be entered for the Adjusted Balance can be found by running the Reconciliation Report out of GTAS.</t>
  </si>
  <si>
    <t>If there is a need to reclass a line from GTAS to more than 5 lines in the AFR please contact the GTAS Team to have a custom report sent to your Agency.  GTAS.Team@fiscal.treasury.gov</t>
  </si>
  <si>
    <t>CALC Lines are set as formulas and will not need to be entered, please use these to double check the data entry.</t>
  </si>
  <si>
    <t>Gross Costs</t>
  </si>
  <si>
    <t>Non-Federal Gross Cost</t>
  </si>
  <si>
    <t>Interest on Debt Held by the Public</t>
  </si>
  <si>
    <t>Gains/Losses from Changes in Actuarial Assumptions</t>
  </si>
  <si>
    <t>General PP&amp;E Partial Impairment Loss</t>
  </si>
  <si>
    <t>Calc</t>
  </si>
  <si>
    <t>Total Non-Federal Gross Cost</t>
  </si>
  <si>
    <t>Federal Gross Cost</t>
  </si>
  <si>
    <t>Total Federal Gross Cost</t>
  </si>
  <si>
    <t>Department Total Gross Cost</t>
  </si>
  <si>
    <t>Earned Revenue</t>
  </si>
  <si>
    <t>12</t>
  </si>
  <si>
    <t>Federal Earned Revenue</t>
  </si>
  <si>
    <t>12.1</t>
  </si>
  <si>
    <t>12.2</t>
  </si>
  <si>
    <t>12.3</t>
  </si>
  <si>
    <t>12.4</t>
  </si>
  <si>
    <t>12.5</t>
  </si>
  <si>
    <t>12.6</t>
  </si>
  <si>
    <t>13</t>
  </si>
  <si>
    <t>Total Federal Earned Revenue</t>
  </si>
  <si>
    <t>14</t>
  </si>
  <si>
    <t>Department Total Earned Revenue</t>
  </si>
  <si>
    <t>15</t>
  </si>
  <si>
    <t>Net Cost of Operations</t>
  </si>
  <si>
    <t>Title</t>
  </si>
  <si>
    <t>Buy/Sell Cost (RC24)/2</t>
  </si>
  <si>
    <t>Imputed Costs (RC25)/2</t>
  </si>
  <si>
    <t>Changes in Accounting Principles</t>
  </si>
  <si>
    <t>Federal Prior Period Adjustments</t>
  </si>
  <si>
    <t>This line is calculated.</t>
  </si>
  <si>
    <t>Non-Federal Nonexchange Revenue:</t>
  </si>
  <si>
    <t>5.1</t>
  </si>
  <si>
    <t>5.2</t>
  </si>
  <si>
    <t>Corporation Income Taxes (for use by Treasury only)</t>
  </si>
  <si>
    <t>5.3</t>
  </si>
  <si>
    <t>Excise Taxes</t>
  </si>
  <si>
    <t>5.4</t>
  </si>
  <si>
    <t>Unemployment Taxes</t>
  </si>
  <si>
    <t>5.5</t>
  </si>
  <si>
    <t>Customs Duties</t>
  </si>
  <si>
    <t>5.6</t>
  </si>
  <si>
    <t>Estate and Gift Taxes</t>
  </si>
  <si>
    <t>5.7</t>
  </si>
  <si>
    <t>Other Taxes and Receipts</t>
  </si>
  <si>
    <t>5.8</t>
  </si>
  <si>
    <t>Miscellaneous Earned Revenues/2</t>
  </si>
  <si>
    <t>5.9</t>
  </si>
  <si>
    <t>Total Non-Federal Nonexchange Revenue</t>
  </si>
  <si>
    <t>Federal Nonexchange Revenue:</t>
  </si>
  <si>
    <t>Total Federal Nonexchange Revenue</t>
  </si>
  <si>
    <t>Budgetary Financing Sources:</t>
  </si>
  <si>
    <t>Appropriations Used (RC 39)</t>
  </si>
  <si>
    <t>7.15</t>
  </si>
  <si>
    <t>7.16</t>
  </si>
  <si>
    <t>7.17</t>
  </si>
  <si>
    <t>Other Financing Sources:</t>
  </si>
  <si>
    <t>8.1</t>
  </si>
  <si>
    <t>8.2</t>
  </si>
  <si>
    <t>8.3</t>
  </si>
  <si>
    <t>8.4</t>
  </si>
  <si>
    <t>Non-Entity Collections Transferred to the General Fund (RC 44)</t>
  </si>
  <si>
    <t>8.5</t>
  </si>
  <si>
    <t>8.6</t>
  </si>
  <si>
    <t>8.7</t>
  </si>
  <si>
    <t>8.8</t>
  </si>
  <si>
    <t>Total Other Financing Sources</t>
  </si>
  <si>
    <t>Net Cost of Operations (+/-)</t>
  </si>
  <si>
    <t>Ending Net Position Balance</t>
  </si>
  <si>
    <t>Trust fund warrants issued net of adjustments (RC 45)</t>
  </si>
  <si>
    <t>Total budgetary financing sources</t>
  </si>
  <si>
    <t>Non-expenditure Transfer-In of Financing Sources - Capital Transfers (RC 11)</t>
  </si>
  <si>
    <t>Transfer-in of agency's unavailable custodial and non-entity collections (RC 44)</t>
  </si>
  <si>
    <t>8.10</t>
  </si>
  <si>
    <t>Accrual of agency's amounts to be collected (RC 48)</t>
  </si>
  <si>
    <t>Other expenses (without reciprocals) (RC 29)</t>
  </si>
  <si>
    <t>Non-federal earned revenue</t>
  </si>
  <si>
    <t>Interest Receivable - Loans and not otherwise classified (RC 04)/1</t>
  </si>
  <si>
    <t>Agency Comments</t>
  </si>
  <si>
    <t>Difference (Calculated Amount)</t>
  </si>
  <si>
    <t>Investments in GSEs (for use by Treasury only)</t>
  </si>
  <si>
    <t xml:space="preserve">  Individual Income Tax and Tax Withholdings (for use by Treasury only) </t>
  </si>
  <si>
    <t>This line is the sum of lines 2 through 5.</t>
  </si>
  <si>
    <t>This line is the sum of 12.1 through 12.7.</t>
  </si>
  <si>
    <t>This line is the sum of lines 11 and 13.</t>
  </si>
  <si>
    <t>This line is the result of subtracting line 14 from line 9.</t>
  </si>
  <si>
    <t>This line is the sum of lines 7.1 through 7.8.</t>
  </si>
  <si>
    <t>This line is the sum of lines 6 and 8.</t>
  </si>
  <si>
    <t>Net position, beginning of period</t>
  </si>
  <si>
    <t>Non-Federal Prior-Period Adjustments</t>
  </si>
  <si>
    <t>Corrections of Errors -Years Preceding the Prior Year  - Non-federal</t>
  </si>
  <si>
    <t>Corrections of Errors - Years Preceding the Prior Year - Federal (RC 29)</t>
  </si>
  <si>
    <t>Corrections of Errors - Federal (RC 29)</t>
  </si>
  <si>
    <t>Net position, beginning of period - adjusted</t>
  </si>
  <si>
    <t>For current year, equals sum of lines, 1, 2.1, 2.2, 3.1, and 3.2.</t>
  </si>
  <si>
    <t>For prior year, equals sum of lines, 1, 2.1, 2.2, 2.3, 3.1, 3.2, and 3.3.</t>
  </si>
  <si>
    <t>This line is calculated. Equals sum of lines 5.1 through 5.8.</t>
  </si>
  <si>
    <t>This line is calculated. Equals sum of lines 6.1 through 6.4.</t>
  </si>
  <si>
    <t>Revenue and Other Financing Sources - Cancellations (RC 36)</t>
  </si>
  <si>
    <t>Collections for others transferred to the General Fund of the U.S. Government (RC 44)</t>
  </si>
  <si>
    <t>Warrants issued (RC 41)</t>
  </si>
  <si>
    <t>Appropriations outstanding - used (RC 39)</t>
  </si>
  <si>
    <t>Cancellations of Revenue and Other Financing Sources - General Fund (RC 36)</t>
  </si>
  <si>
    <t>This line is calculated. Equals sum of lines 7.1 through 7.19.</t>
  </si>
  <si>
    <t>This line is calculated. Equals sum of lines 8.1 through 8.10</t>
  </si>
  <si>
    <t>This line is calculated. Equals sum of lines 4, 5.9, 6.5, 7.20, 8.11, and 9.</t>
  </si>
  <si>
    <t>This line is calculated. Equals sum of line 2.1 through 2.8.</t>
  </si>
  <si>
    <t>This line is calculated. Equals sum of lines 2.9 and 3.14.</t>
  </si>
  <si>
    <r>
      <t xml:space="preserve">Line Description   </t>
    </r>
    <r>
      <rPr>
        <b/>
        <sz val="10"/>
        <color rgb="FFFF0000"/>
        <rFont val="Arial"/>
        <family val="2"/>
      </rPr>
      <t>(Please Fill out)**</t>
    </r>
  </si>
  <si>
    <r>
      <t>Amount</t>
    </r>
    <r>
      <rPr>
        <b/>
        <sz val="10"/>
        <color rgb="FFFF0000"/>
        <rFont val="Arial"/>
        <family val="2"/>
      </rPr>
      <t xml:space="preserve">   (Please enter)</t>
    </r>
  </si>
  <si>
    <r>
      <t xml:space="preserve">Enter in the amount from Statement of Net Cost, </t>
    </r>
    <r>
      <rPr>
        <sz val="10"/>
        <color rgb="FFFF0000"/>
        <rFont val="Arial"/>
        <family val="2"/>
      </rPr>
      <t>Net Cost of Operation</t>
    </r>
  </si>
  <si>
    <t xml:space="preserve">Agency's Audited Financial Statements </t>
  </si>
  <si>
    <t>Purchase of assets (RC 24)/2</t>
  </si>
  <si>
    <t>Federal securities interest expense (RC 03)/2</t>
  </si>
  <si>
    <t>Borrowing and other interest expense (RC05)/2</t>
  </si>
  <si>
    <t>Borrowing losses (RC 06)/2</t>
  </si>
  <si>
    <t>Benefit Program Revenue (exchange) (RC26)/2</t>
  </si>
  <si>
    <t>Buy/Sell Revenue (exchange) (RC24)/2</t>
  </si>
  <si>
    <t>Purchase of assets offset (RC 24)/2</t>
  </si>
  <si>
    <t>Federal securities interest revenue including associated gains and losses (exchange) (RC 03)/2</t>
  </si>
  <si>
    <t>Borrowing and other interest revenue (exchange) (RC 05)/2</t>
  </si>
  <si>
    <t>Borrowing gains (RC 06)/2</t>
  </si>
  <si>
    <t>Corrections of Errors - Non-federal</t>
  </si>
  <si>
    <t>Changes in Accounting Principles-Federal (RC 29)/1</t>
  </si>
  <si>
    <t>Federal Securities Interest Revenue Including Associated Gains and Losses (Non-exchange) (RC 03)/1</t>
  </si>
  <si>
    <t>Borrowings and Other Interest Revenue (Non-exchange) (RC 05)/1</t>
  </si>
  <si>
    <t>Benefit Program Revenue (Non-exchange) (RC 26)/1</t>
  </si>
  <si>
    <t>Other Taxes and Receipts (RC 45)/1</t>
  </si>
  <si>
    <t>Appropriations Received As Adjusted (Rescissions and Other Adjustments) (RC 41)/1</t>
  </si>
  <si>
    <t>Appropriations expended (RC 38)/1</t>
  </si>
  <si>
    <t>Appropriation of unavailable special or trust fund receipts transfers-in (RC 07)/1</t>
  </si>
  <si>
    <t>Appropriation of unavailable special or trust fund receipts transfers-out (RC 07)/1</t>
  </si>
  <si>
    <t>Non-expenditure Transfers-In of Unexpended Appropriations and Financing Sources (RC 08)/1</t>
  </si>
  <si>
    <t>Non-expenditure Transfers-Out of Unexpended Appropriations and Financing Sources (RC 08)/1</t>
  </si>
  <si>
    <t>Expenditure transfers-in of financing sources (RC 09)/1</t>
  </si>
  <si>
    <t>Expenditure transfers-out of financing sources (RC 09)/1</t>
  </si>
  <si>
    <t>Non-expenditure Transfers-Out of Financing Sources - Capital Transfers (RC 11)</t>
  </si>
  <si>
    <t>Other budgetary financing sources (RC 29)/1, 8</t>
  </si>
  <si>
    <t>General Fund of the U.S. Government financed appropriations - expended (RC 38)/1</t>
  </si>
  <si>
    <t>Transfers-In Without Reimbursement (RC 18)/1</t>
  </si>
  <si>
    <t>Transfers-Out Without Reimbursement (RC 18)/1</t>
  </si>
  <si>
    <t>Imputed Financing Sources (RC 25)/1</t>
  </si>
  <si>
    <t>Accrual for Non-Entity Amounts To Be Collected and Transferred to the General Fund of the U.S. Government (RC 48)</t>
  </si>
  <si>
    <t>Other Non-Budgetary Financing Sources for debt accruals/amortization (RC 37)/1</t>
  </si>
  <si>
    <t>Other Non-Budgetary Financing Sources (RC 29)/1, 9</t>
  </si>
  <si>
    <t>Other financing sources for the General Fund of the U.S. Government (RC 37)/1</t>
  </si>
  <si>
    <t>This line is calculated. Equals sum of lines 3.1 through 3.12.</t>
  </si>
  <si>
    <t>Benefit program costs (RC 26)/2</t>
  </si>
  <si>
    <t>Liability to agency Other Than the General Fund of the U.S. Government for custodial and other non-entity assets (RC 29)/1</t>
  </si>
  <si>
    <t>Asset for agency's custodial and non-entity liabilities - other than the General Fund of the U.S. Government (RC 10)/1</t>
  </si>
  <si>
    <t>12.10</t>
  </si>
  <si>
    <t>Custodial Collections Transferred to a TAS Other Than the General Fund of the U.S. Government - Exchange (RC 13)</t>
  </si>
  <si>
    <t>Collections Transferred in to a TAS Other Than the General Fund of the U.S. Government - Exchange (RC 13)</t>
  </si>
  <si>
    <t>Accrual of Custodial Collections Yet to be Transferred to a TAS Other Than the General Fund of the U.S. Government - Exchange (RC 14)</t>
  </si>
  <si>
    <t>Accrual for Agency Amounts to be collected in TAS Other Than the General Fund of the U.S. Government - Exchange (RC 14)</t>
  </si>
  <si>
    <t>Collections transferred  into a TAS Other Than the General Fund of the U.S. Government - Nonexchange (RC 15)</t>
  </si>
  <si>
    <t>Accrual of Collections Yet to be Transferred to a TAS Other Than the General Fund of the U.S. Government - Nonexchange (RC 16)</t>
  </si>
  <si>
    <t>Accruals for Entity amounts to be collected in a TAS Other Than the General Fund of the U.S. Government - Nonexchange (RC 16)</t>
  </si>
  <si>
    <t>Collections Transferred to a TAS Other Than the General Fund of the U.S. Government (RC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</si>
</sst>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sz val="8"/>
      <color theme="1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u/>
      <sz val="10"/>
      <color rgb="FF000000"/>
      <name val="Arial"/>
      <family val="2"/>
    </font>
    <font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ck">
        <color indexed="64"/>
      </top>
      <bottom/>
      <diagonal/>
    </border>
  </borders>
  <cellStyleXfs count="11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33" fillId="0" borderId="0" applyFont="0" applyFill="0" applyBorder="0" applyAlignment="0" applyProtection="0"/>
  </cellStyleXfs>
  <cellXfs count="454">
    <xf numFmtId="0" fontId="21" fillId="0" borderId="0" xfId="0" applyFont="1"/>
    <xf numFmtId="0" fontId="21" fillId="0" borderId="0" xfId="0" applyFont="1" applyAlignment="1" applyProtection="1">
      <alignment wrapText="1"/>
    </xf>
    <xf numFmtId="0" fontId="28" fillId="33" borderId="58" xfId="0" applyFont="1" applyFill="1" applyBorder="1" applyAlignment="1" applyProtection="1">
      <alignment horizontal="center" wrapText="1"/>
    </xf>
    <xf numFmtId="0" fontId="21" fillId="0" borderId="27" xfId="0" applyFont="1" applyBorder="1" applyAlignment="1"/>
    <xf numFmtId="0" fontId="21" fillId="0" borderId="0" xfId="0" applyFont="1" applyAlignment="1"/>
    <xf numFmtId="0" fontId="21" fillId="41" borderId="36" xfId="0" applyFont="1" applyFill="1" applyBorder="1" applyAlignment="1" applyProtection="1">
      <protection locked="0"/>
    </xf>
    <xf numFmtId="0" fontId="21" fillId="36" borderId="29" xfId="0" applyFont="1" applyFill="1" applyBorder="1" applyAlignment="1" applyProtection="1">
      <protection locked="0"/>
    </xf>
    <xf numFmtId="39" fontId="21" fillId="36" borderId="29" xfId="0" applyNumberFormat="1" applyFont="1" applyFill="1" applyBorder="1" applyAlignment="1" applyProtection="1">
      <protection locked="0"/>
    </xf>
    <xf numFmtId="0" fontId="21" fillId="34" borderId="24" xfId="0" applyFont="1" applyFill="1" applyBorder="1" applyAlignment="1" applyProtection="1">
      <alignment wrapText="1"/>
      <protection locked="0"/>
    </xf>
    <xf numFmtId="0" fontId="21" fillId="36" borderId="0" xfId="0" applyFont="1" applyFill="1" applyBorder="1" applyAlignment="1" applyProtection="1">
      <protection locked="0"/>
    </xf>
    <xf numFmtId="39" fontId="21" fillId="36" borderId="0" xfId="0" applyNumberFormat="1" applyFont="1" applyFill="1" applyBorder="1" applyAlignment="1" applyProtection="1">
      <protection locked="0"/>
    </xf>
    <xf numFmtId="0" fontId="21" fillId="35" borderId="25" xfId="0" applyFont="1" applyFill="1" applyBorder="1" applyAlignment="1" applyProtection="1">
      <alignment wrapText="1"/>
      <protection locked="0"/>
    </xf>
    <xf numFmtId="0" fontId="21" fillId="34" borderId="25" xfId="0" applyFont="1" applyFill="1" applyBorder="1" applyAlignment="1" applyProtection="1">
      <alignment wrapText="1"/>
      <protection locked="0"/>
    </xf>
    <xf numFmtId="0" fontId="26" fillId="35" borderId="23" xfId="0" applyFont="1" applyFill="1" applyBorder="1" applyAlignment="1" applyProtection="1">
      <alignment wrapText="1"/>
      <protection locked="0"/>
    </xf>
    <xf numFmtId="0" fontId="21" fillId="38" borderId="0" xfId="0" applyFont="1" applyFill="1" applyBorder="1" applyAlignment="1"/>
    <xf numFmtId="0" fontId="21" fillId="38" borderId="0" xfId="0" applyFont="1" applyFill="1" applyBorder="1" applyAlignment="1" applyProtection="1">
      <alignment horizontal="right"/>
    </xf>
    <xf numFmtId="0" fontId="21" fillId="0" borderId="0" xfId="0" applyFont="1" applyAlignment="1" applyProtection="1">
      <protection locked="0"/>
    </xf>
    <xf numFmtId="0" fontId="21" fillId="0" borderId="0" xfId="0" applyFont="1" applyBorder="1" applyAlignment="1"/>
    <xf numFmtId="0" fontId="21" fillId="37" borderId="12" xfId="0" applyFont="1" applyFill="1" applyBorder="1" applyAlignment="1" applyProtection="1">
      <protection locked="0"/>
    </xf>
    <xf numFmtId="39" fontId="21" fillId="37" borderId="12" xfId="0" applyNumberFormat="1" applyFont="1" applyFill="1" applyBorder="1" applyAlignment="1" applyProtection="1">
      <protection locked="0"/>
    </xf>
    <xf numFmtId="0" fontId="21" fillId="37" borderId="0" xfId="0" applyFont="1" applyFill="1" applyBorder="1" applyAlignment="1" applyProtection="1">
      <protection locked="0"/>
    </xf>
    <xf numFmtId="39" fontId="21" fillId="37" borderId="0" xfId="0" applyNumberFormat="1" applyFont="1" applyFill="1" applyBorder="1" applyAlignment="1" applyProtection="1">
      <protection locked="0"/>
    </xf>
    <xf numFmtId="0" fontId="21" fillId="38" borderId="12" xfId="0" applyFont="1" applyFill="1" applyBorder="1" applyAlignment="1" applyProtection="1">
      <alignment horizontal="right"/>
    </xf>
    <xf numFmtId="0" fontId="21" fillId="0" borderId="0" xfId="0" applyFont="1" applyBorder="1" applyAlignment="1" applyProtection="1">
      <protection locked="0"/>
    </xf>
    <xf numFmtId="44" fontId="26" fillId="39" borderId="37" xfId="44" applyFont="1" applyFill="1" applyBorder="1" applyAlignment="1" applyProtection="1"/>
    <xf numFmtId="39" fontId="26" fillId="39" borderId="33" xfId="44" applyNumberFormat="1" applyFont="1" applyFill="1" applyBorder="1" applyAlignment="1" applyProtection="1"/>
    <xf numFmtId="39" fontId="21" fillId="0" borderId="26" xfId="44" applyNumberFormat="1" applyFont="1" applyFill="1" applyBorder="1" applyAlignment="1" applyProtection="1"/>
    <xf numFmtId="39" fontId="26" fillId="41" borderId="34" xfId="44" applyNumberFormat="1" applyFont="1" applyFill="1" applyBorder="1" applyAlignment="1" applyProtection="1"/>
    <xf numFmtId="0" fontId="21" fillId="38" borderId="29" xfId="0" applyFont="1" applyFill="1" applyBorder="1" applyAlignment="1" applyProtection="1">
      <alignment wrapText="1"/>
      <protection locked="0"/>
    </xf>
    <xf numFmtId="0" fontId="21" fillId="0" borderId="0" xfId="0" applyFont="1" applyFill="1" applyBorder="1" applyAlignment="1"/>
    <xf numFmtId="0" fontId="21" fillId="0" borderId="0" xfId="0" applyFont="1" applyFill="1" applyAlignment="1"/>
    <xf numFmtId="0" fontId="21" fillId="38" borderId="26" xfId="0" applyFont="1" applyFill="1" applyBorder="1" applyAlignment="1" applyProtection="1">
      <protection locked="0"/>
    </xf>
    <xf numFmtId="0" fontId="21" fillId="41" borderId="33" xfId="0" applyFont="1" applyFill="1" applyBorder="1" applyAlignment="1" applyProtection="1">
      <protection locked="0"/>
    </xf>
    <xf numFmtId="0" fontId="21" fillId="36" borderId="12" xfId="0" applyFont="1" applyFill="1" applyBorder="1" applyAlignment="1" applyProtection="1">
      <protection locked="0"/>
    </xf>
    <xf numFmtId="39" fontId="21" fillId="36" borderId="12" xfId="0" applyNumberFormat="1" applyFont="1" applyFill="1" applyBorder="1" applyAlignment="1" applyProtection="1">
      <protection locked="0"/>
    </xf>
    <xf numFmtId="0" fontId="21" fillId="0" borderId="0" xfId="0" applyFont="1" applyFill="1"/>
    <xf numFmtId="0" fontId="21" fillId="0" borderId="0" xfId="0" applyFont="1" applyProtection="1">
      <protection locked="0"/>
    </xf>
    <xf numFmtId="0" fontId="21" fillId="0" borderId="0" xfId="0" applyFont="1" applyBorder="1"/>
    <xf numFmtId="0" fontId="21" fillId="38" borderId="0" xfId="0" applyFont="1" applyFill="1"/>
    <xf numFmtId="0" fontId="28" fillId="33" borderId="55" xfId="0" applyFont="1" applyFill="1" applyBorder="1" applyAlignment="1" applyProtection="1">
      <alignment horizontal="center" wrapText="1"/>
    </xf>
    <xf numFmtId="0" fontId="31" fillId="41" borderId="36" xfId="0" applyFont="1" applyFill="1" applyBorder="1" applyAlignment="1" applyProtection="1">
      <protection locked="0"/>
    </xf>
    <xf numFmtId="0" fontId="31" fillId="0" borderId="0" xfId="0" applyFont="1" applyAlignment="1"/>
    <xf numFmtId="0" fontId="21" fillId="37" borderId="29" xfId="0" applyFont="1" applyFill="1" applyBorder="1" applyAlignment="1" applyProtection="1">
      <protection locked="0"/>
    </xf>
    <xf numFmtId="39" fontId="21" fillId="37" borderId="29" xfId="0" applyNumberFormat="1" applyFont="1" applyFill="1" applyBorder="1" applyAlignment="1" applyProtection="1">
      <protection locked="0"/>
    </xf>
    <xf numFmtId="0" fontId="21" fillId="0" borderId="0" xfId="0" applyFont="1" applyFill="1" applyAlignment="1" applyProtection="1"/>
    <xf numFmtId="0" fontId="21" fillId="0" borderId="0" xfId="0" applyFont="1" applyFill="1" applyBorder="1" applyAlignment="1" applyProtection="1">
      <alignment horizontal="right"/>
    </xf>
    <xf numFmtId="0" fontId="21" fillId="38" borderId="0" xfId="0" applyFont="1" applyFill="1" applyAlignment="1"/>
    <xf numFmtId="0" fontId="26" fillId="38" borderId="33" xfId="0" applyFont="1" applyFill="1" applyBorder="1" applyAlignment="1" applyProtection="1">
      <protection locked="0"/>
    </xf>
    <xf numFmtId="0" fontId="26" fillId="41" borderId="34" xfId="0" applyFont="1" applyFill="1" applyBorder="1" applyAlignment="1" applyProtection="1"/>
    <xf numFmtId="0" fontId="26" fillId="41" borderId="36" xfId="0" applyFont="1" applyFill="1" applyBorder="1" applyAlignment="1" applyProtection="1">
      <protection locked="0"/>
    </xf>
    <xf numFmtId="0" fontId="21" fillId="0" borderId="0" xfId="0" applyFont="1" applyAlignment="1" applyProtection="1"/>
    <xf numFmtId="0" fontId="21" fillId="0" borderId="0" xfId="0" applyFont="1" applyBorder="1" applyAlignment="1" applyProtection="1"/>
    <xf numFmtId="39" fontId="21" fillId="0" borderId="0" xfId="0" applyNumberFormat="1" applyFont="1" applyFill="1" applyBorder="1" applyAlignment="1" applyProtection="1">
      <protection locked="0"/>
    </xf>
    <xf numFmtId="0" fontId="21" fillId="0" borderId="0" xfId="0" applyFont="1" applyBorder="1" applyProtection="1">
      <protection locked="0"/>
    </xf>
    <xf numFmtId="0" fontId="21" fillId="41" borderId="46" xfId="0" applyFont="1" applyFill="1" applyBorder="1" applyAlignment="1" applyProtection="1">
      <alignment wrapText="1"/>
      <protection locked="0"/>
    </xf>
    <xf numFmtId="0" fontId="21" fillId="41" borderId="33" xfId="0" applyFont="1" applyFill="1" applyBorder="1" applyAlignment="1" applyProtection="1">
      <alignment wrapText="1"/>
      <protection locked="0"/>
    </xf>
    <xf numFmtId="0" fontId="21" fillId="36" borderId="27" xfId="0" applyFont="1" applyFill="1" applyBorder="1" applyAlignment="1" applyProtection="1">
      <protection locked="0"/>
    </xf>
    <xf numFmtId="0" fontId="21" fillId="34" borderId="49" xfId="0" applyFont="1" applyFill="1" applyBorder="1" applyAlignment="1" applyProtection="1">
      <alignment wrapText="1"/>
      <protection locked="0"/>
    </xf>
    <xf numFmtId="0" fontId="21" fillId="35" borderId="50" xfId="0" applyFont="1" applyFill="1" applyBorder="1" applyAlignment="1" applyProtection="1">
      <alignment wrapText="1"/>
      <protection locked="0"/>
    </xf>
    <xf numFmtId="0" fontId="21" fillId="34" borderId="50" xfId="0" applyFont="1" applyFill="1" applyBorder="1" applyAlignment="1" applyProtection="1">
      <alignment wrapText="1"/>
      <protection locked="0"/>
    </xf>
    <xf numFmtId="0" fontId="26" fillId="35" borderId="11" xfId="0" applyFont="1" applyFill="1" applyBorder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21" fillId="37" borderId="28" xfId="0" applyFont="1" applyFill="1" applyBorder="1" applyAlignment="1" applyProtection="1">
      <protection locked="0"/>
    </xf>
    <xf numFmtId="0" fontId="21" fillId="37" borderId="27" xfId="0" applyFont="1" applyFill="1" applyBorder="1" applyAlignment="1" applyProtection="1">
      <protection locked="0"/>
    </xf>
    <xf numFmtId="0" fontId="21" fillId="37" borderId="47" xfId="0" applyFont="1" applyFill="1" applyBorder="1" applyAlignment="1" applyProtection="1">
      <protection locked="0"/>
    </xf>
    <xf numFmtId="39" fontId="21" fillId="37" borderId="61" xfId="0" applyNumberFormat="1" applyFont="1" applyFill="1" applyBorder="1" applyAlignment="1" applyProtection="1">
      <protection locked="0"/>
    </xf>
    <xf numFmtId="0" fontId="21" fillId="36" borderId="28" xfId="0" applyFont="1" applyFill="1" applyBorder="1" applyAlignment="1" applyProtection="1">
      <protection locked="0"/>
    </xf>
    <xf numFmtId="0" fontId="21" fillId="41" borderId="36" xfId="0" applyFont="1" applyFill="1" applyBorder="1" applyAlignment="1" applyProtection="1">
      <alignment wrapText="1"/>
      <protection locked="0"/>
    </xf>
    <xf numFmtId="0" fontId="21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wrapText="1"/>
      <protection locked="0"/>
    </xf>
    <xf numFmtId="0" fontId="21" fillId="0" borderId="0" xfId="0" applyFont="1" applyBorder="1" applyAlignment="1" applyProtection="1">
      <alignment wrapText="1"/>
      <protection locked="0"/>
    </xf>
    <xf numFmtId="0" fontId="21" fillId="38" borderId="0" xfId="0" applyFont="1" applyFill="1" applyBorder="1" applyAlignment="1" applyProtection="1">
      <alignment wrapText="1"/>
      <protection locked="0"/>
    </xf>
    <xf numFmtId="0" fontId="21" fillId="43" borderId="34" xfId="0" applyFont="1" applyFill="1" applyBorder="1" applyAlignment="1" applyProtection="1">
      <alignment wrapText="1"/>
      <protection locked="0"/>
    </xf>
    <xf numFmtId="0" fontId="26" fillId="35" borderId="35" xfId="0" applyFont="1" applyFill="1" applyBorder="1" applyAlignment="1" applyProtection="1">
      <alignment wrapText="1"/>
      <protection locked="0"/>
    </xf>
    <xf numFmtId="44" fontId="26" fillId="37" borderId="45" xfId="44" applyFont="1" applyFill="1" applyBorder="1" applyAlignment="1" applyProtection="1">
      <protection locked="0"/>
    </xf>
    <xf numFmtId="44" fontId="26" fillId="36" borderId="48" xfId="44" applyFont="1" applyFill="1" applyBorder="1" applyAlignment="1" applyProtection="1">
      <alignment horizontal="right"/>
      <protection locked="0"/>
    </xf>
    <xf numFmtId="0" fontId="26" fillId="0" borderId="0" xfId="0" applyFont="1" applyAlignment="1" applyProtection="1">
      <alignment horizontal="centerContinuous"/>
    </xf>
    <xf numFmtId="0" fontId="26" fillId="0" borderId="0" xfId="0" applyFont="1" applyAlignment="1" applyProtection="1">
      <alignment horizontal="centerContinuous" wrapText="1"/>
    </xf>
    <xf numFmtId="0" fontId="27" fillId="0" borderId="0" xfId="0" applyFont="1" applyAlignment="1" applyProtection="1">
      <alignment horizontal="centerContinuous"/>
    </xf>
    <xf numFmtId="0" fontId="21" fillId="0" borderId="0" xfId="0" applyFont="1" applyProtection="1"/>
    <xf numFmtId="0" fontId="28" fillId="33" borderId="56" xfId="0" applyFont="1" applyFill="1" applyBorder="1" applyAlignment="1" applyProtection="1">
      <alignment horizontal="center" wrapText="1"/>
    </xf>
    <xf numFmtId="0" fontId="28" fillId="33" borderId="57" xfId="0" applyFont="1" applyFill="1" applyBorder="1" applyAlignment="1" applyProtection="1">
      <alignment horizontal="center" wrapText="1"/>
    </xf>
    <xf numFmtId="0" fontId="32" fillId="41" borderId="59" xfId="0" applyFont="1" applyFill="1" applyBorder="1" applyAlignment="1" applyProtection="1"/>
    <xf numFmtId="0" fontId="32" fillId="41" borderId="0" xfId="0" applyFont="1" applyFill="1" applyBorder="1" applyAlignment="1" applyProtection="1">
      <alignment wrapText="1"/>
    </xf>
    <xf numFmtId="0" fontId="32" fillId="41" borderId="0" xfId="0" applyFont="1" applyFill="1" applyBorder="1" applyAlignment="1" applyProtection="1"/>
    <xf numFmtId="0" fontId="21" fillId="41" borderId="42" xfId="0" applyFont="1" applyFill="1" applyBorder="1" applyAlignment="1" applyProtection="1"/>
    <xf numFmtId="0" fontId="21" fillId="41" borderId="0" xfId="0" applyFont="1" applyFill="1" applyBorder="1" applyAlignment="1" applyProtection="1"/>
    <xf numFmtId="0" fontId="32" fillId="41" borderId="32" xfId="0" applyFont="1" applyFill="1" applyBorder="1" applyAlignment="1" applyProtection="1"/>
    <xf numFmtId="0" fontId="32" fillId="41" borderId="26" xfId="0" applyFont="1" applyFill="1" applyBorder="1" applyAlignment="1" applyProtection="1">
      <alignment wrapText="1"/>
    </xf>
    <xf numFmtId="0" fontId="32" fillId="41" borderId="26" xfId="0" applyFont="1" applyFill="1" applyBorder="1" applyAlignment="1" applyProtection="1"/>
    <xf numFmtId="0" fontId="21" fillId="41" borderId="26" xfId="0" applyFont="1" applyFill="1" applyBorder="1" applyAlignment="1" applyProtection="1"/>
    <xf numFmtId="0" fontId="21" fillId="36" borderId="28" xfId="0" applyFont="1" applyFill="1" applyBorder="1" applyAlignment="1" applyProtection="1"/>
    <xf numFmtId="0" fontId="21" fillId="36" borderId="29" xfId="0" applyFont="1" applyFill="1" applyBorder="1" applyAlignment="1" applyProtection="1">
      <alignment wrapText="1"/>
    </xf>
    <xf numFmtId="0" fontId="21" fillId="36" borderId="29" xfId="0" applyFont="1" applyFill="1" applyBorder="1" applyAlignment="1" applyProtection="1"/>
    <xf numFmtId="0" fontId="21" fillId="36" borderId="27" xfId="0" applyFont="1" applyFill="1" applyBorder="1" applyAlignment="1" applyProtection="1"/>
    <xf numFmtId="0" fontId="29" fillId="36" borderId="27" xfId="0" applyFont="1" applyFill="1" applyBorder="1" applyAlignment="1" applyProtection="1"/>
    <xf numFmtId="0" fontId="29" fillId="36" borderId="0" xfId="0" applyFont="1" applyFill="1" applyBorder="1" applyAlignment="1" applyProtection="1">
      <alignment wrapText="1"/>
    </xf>
    <xf numFmtId="0" fontId="29" fillId="36" borderId="0" xfId="0" applyFont="1" applyFill="1" applyBorder="1" applyAlignment="1" applyProtection="1"/>
    <xf numFmtId="0" fontId="21" fillId="36" borderId="0" xfId="0" applyFont="1" applyFill="1" applyBorder="1" applyAlignment="1" applyProtection="1"/>
    <xf numFmtId="0" fontId="21" fillId="36" borderId="0" xfId="0" applyFont="1" applyFill="1" applyBorder="1" applyAlignment="1" applyProtection="1">
      <alignment wrapText="1"/>
    </xf>
    <xf numFmtId="0" fontId="21" fillId="36" borderId="31" xfId="0" applyFont="1" applyFill="1" applyBorder="1" applyAlignment="1" applyProtection="1"/>
    <xf numFmtId="0" fontId="26" fillId="36" borderId="44" xfId="0" applyFont="1" applyFill="1" applyBorder="1" applyAlignment="1" applyProtection="1"/>
    <xf numFmtId="0" fontId="26" fillId="36" borderId="45" xfId="0" applyFont="1" applyFill="1" applyBorder="1" applyAlignment="1" applyProtection="1">
      <alignment horizontal="center" wrapText="1"/>
    </xf>
    <xf numFmtId="0" fontId="26" fillId="36" borderId="45" xfId="0" applyFont="1" applyFill="1" applyBorder="1" applyAlignment="1" applyProtection="1"/>
    <xf numFmtId="0" fontId="26" fillId="36" borderId="44" xfId="0" applyFont="1" applyFill="1" applyBorder="1" applyAlignment="1" applyProtection="1">
      <alignment horizontal="left"/>
    </xf>
    <xf numFmtId="0" fontId="26" fillId="36" borderId="60" xfId="0" applyFont="1" applyFill="1" applyBorder="1" applyAlignment="1" applyProtection="1"/>
    <xf numFmtId="0" fontId="21" fillId="38" borderId="0" xfId="0" applyFont="1" applyFill="1" applyBorder="1" applyAlignment="1" applyProtection="1"/>
    <xf numFmtId="0" fontId="21" fillId="38" borderId="0" xfId="0" applyFont="1" applyFill="1" applyBorder="1" applyAlignment="1" applyProtection="1">
      <alignment wrapText="1"/>
    </xf>
    <xf numFmtId="0" fontId="21" fillId="38" borderId="28" xfId="0" applyFont="1" applyFill="1" applyBorder="1" applyAlignment="1" applyProtection="1"/>
    <xf numFmtId="39" fontId="21" fillId="38" borderId="0" xfId="0" applyNumberFormat="1" applyFont="1" applyFill="1" applyBorder="1" applyAlignment="1" applyProtection="1"/>
    <xf numFmtId="0" fontId="29" fillId="0" borderId="0" xfId="0" applyFont="1" applyAlignment="1" applyProtection="1"/>
    <xf numFmtId="0" fontId="29" fillId="0" borderId="0" xfId="0" applyFont="1" applyAlignment="1" applyProtection="1">
      <alignment wrapText="1"/>
    </xf>
    <xf numFmtId="0" fontId="21" fillId="0" borderId="33" xfId="0" applyFont="1" applyBorder="1" applyAlignment="1" applyProtection="1"/>
    <xf numFmtId="0" fontId="21" fillId="37" borderId="28" xfId="0" applyFont="1" applyFill="1" applyBorder="1" applyAlignment="1" applyProtection="1"/>
    <xf numFmtId="0" fontId="21" fillId="37" borderId="29" xfId="0" applyFont="1" applyFill="1" applyBorder="1" applyAlignment="1" applyProtection="1">
      <alignment wrapText="1"/>
    </xf>
    <xf numFmtId="0" fontId="21" fillId="37" borderId="29" xfId="0" applyFont="1" applyFill="1" applyBorder="1" applyAlignment="1" applyProtection="1"/>
    <xf numFmtId="39" fontId="21" fillId="37" borderId="29" xfId="0" applyNumberFormat="1" applyFont="1" applyFill="1" applyBorder="1" applyAlignment="1" applyProtection="1"/>
    <xf numFmtId="0" fontId="21" fillId="37" borderId="30" xfId="0" applyFont="1" applyFill="1" applyBorder="1" applyAlignment="1" applyProtection="1"/>
    <xf numFmtId="0" fontId="29" fillId="37" borderId="27" xfId="0" applyFont="1" applyFill="1" applyBorder="1" applyAlignment="1" applyProtection="1"/>
    <xf numFmtId="0" fontId="29" fillId="37" borderId="0" xfId="0" applyFont="1" applyFill="1" applyBorder="1" applyAlignment="1" applyProtection="1">
      <alignment wrapText="1"/>
    </xf>
    <xf numFmtId="0" fontId="29" fillId="37" borderId="0" xfId="0" applyFont="1" applyFill="1" applyBorder="1" applyAlignment="1" applyProtection="1"/>
    <xf numFmtId="0" fontId="21" fillId="37" borderId="0" xfId="0" applyFont="1" applyFill="1" applyBorder="1" applyAlignment="1" applyProtection="1"/>
    <xf numFmtId="0" fontId="21" fillId="37" borderId="27" xfId="0" applyFont="1" applyFill="1" applyBorder="1" applyAlignment="1" applyProtection="1"/>
    <xf numFmtId="0" fontId="21" fillId="37" borderId="31" xfId="0" applyFont="1" applyFill="1" applyBorder="1" applyAlignment="1" applyProtection="1"/>
    <xf numFmtId="0" fontId="21" fillId="37" borderId="0" xfId="0" applyFont="1" applyFill="1" applyBorder="1" applyAlignment="1" applyProtection="1">
      <alignment wrapText="1"/>
    </xf>
    <xf numFmtId="0" fontId="26" fillId="37" borderId="44" xfId="0" applyFont="1" applyFill="1" applyBorder="1" applyAlignment="1" applyProtection="1"/>
    <xf numFmtId="0" fontId="26" fillId="37" borderId="45" xfId="0" applyFont="1" applyFill="1" applyBorder="1" applyAlignment="1" applyProtection="1">
      <alignment horizontal="center" wrapText="1"/>
    </xf>
    <xf numFmtId="0" fontId="26" fillId="37" borderId="45" xfId="0" applyFont="1" applyFill="1" applyBorder="1" applyAlignment="1" applyProtection="1"/>
    <xf numFmtId="0" fontId="26" fillId="37" borderId="32" xfId="0" applyFont="1" applyFill="1" applyBorder="1" applyAlignment="1" applyProtection="1">
      <alignment horizontal="left"/>
    </xf>
    <xf numFmtId="0" fontId="26" fillId="37" borderId="60" xfId="0" applyFont="1" applyFill="1" applyBorder="1" applyAlignment="1" applyProtection="1"/>
    <xf numFmtId="0" fontId="21" fillId="0" borderId="32" xfId="0" applyFont="1" applyBorder="1" applyAlignment="1" applyProtection="1"/>
    <xf numFmtId="0" fontId="28" fillId="39" borderId="28" xfId="0" applyFont="1" applyFill="1" applyBorder="1" applyAlignment="1" applyProtection="1">
      <alignment horizontal="left" wrapText="1"/>
    </xf>
    <xf numFmtId="0" fontId="28" fillId="39" borderId="34" xfId="0" applyFont="1" applyFill="1" applyBorder="1" applyAlignment="1" applyProtection="1">
      <alignment wrapText="1"/>
    </xf>
    <xf numFmtId="0" fontId="28" fillId="39" borderId="34" xfId="0" applyFont="1" applyFill="1" applyBorder="1" applyAlignment="1" applyProtection="1"/>
    <xf numFmtId="44" fontId="28" fillId="39" borderId="37" xfId="44" applyFont="1" applyFill="1" applyBorder="1" applyAlignment="1" applyProtection="1"/>
    <xf numFmtId="0" fontId="21" fillId="0" borderId="27" xfId="0" applyFont="1" applyBorder="1" applyAlignment="1" applyProtection="1"/>
    <xf numFmtId="0" fontId="28" fillId="0" borderId="29" xfId="0" applyFont="1" applyFill="1" applyBorder="1" applyAlignment="1" applyProtection="1"/>
    <xf numFmtId="0" fontId="29" fillId="39" borderId="32" xfId="0" applyFont="1" applyFill="1" applyBorder="1" applyAlignment="1" applyProtection="1"/>
    <xf numFmtId="0" fontId="28" fillId="39" borderId="26" xfId="0" applyFont="1" applyFill="1" applyBorder="1" applyAlignment="1" applyProtection="1"/>
    <xf numFmtId="0" fontId="26" fillId="39" borderId="33" xfId="0" applyFont="1" applyFill="1" applyBorder="1" applyAlignment="1" applyProtection="1"/>
    <xf numFmtId="0" fontId="21" fillId="0" borderId="29" xfId="0" applyFont="1" applyFill="1" applyBorder="1" applyAlignment="1" applyProtection="1"/>
    <xf numFmtId="0" fontId="21" fillId="0" borderId="0" xfId="0" applyFont="1" applyFill="1" applyBorder="1" applyAlignment="1" applyProtection="1"/>
    <xf numFmtId="0" fontId="28" fillId="0" borderId="32" xfId="0" applyFont="1" applyFill="1" applyBorder="1" applyAlignment="1" applyProtection="1"/>
    <xf numFmtId="0" fontId="28" fillId="0" borderId="26" xfId="0" applyFont="1" applyFill="1" applyBorder="1" applyAlignment="1" applyProtection="1"/>
    <xf numFmtId="0" fontId="26" fillId="0" borderId="26" xfId="0" applyFont="1" applyFill="1" applyBorder="1" applyAlignment="1" applyProtection="1"/>
    <xf numFmtId="0" fontId="21" fillId="0" borderId="26" xfId="0" applyFont="1" applyBorder="1" applyAlignment="1" applyProtection="1"/>
    <xf numFmtId="0" fontId="28" fillId="41" borderId="35" xfId="0" applyFont="1" applyFill="1" applyBorder="1" applyAlignment="1" applyProtection="1"/>
    <xf numFmtId="0" fontId="28" fillId="41" borderId="34" xfId="0" applyFont="1" applyFill="1" applyBorder="1" applyAlignment="1" applyProtection="1">
      <alignment wrapText="1"/>
    </xf>
    <xf numFmtId="0" fontId="28" fillId="41" borderId="34" xfId="0" applyFont="1" applyFill="1" applyBorder="1" applyAlignment="1" applyProtection="1"/>
    <xf numFmtId="0" fontId="21" fillId="41" borderId="34" xfId="0" applyFont="1" applyFill="1" applyBorder="1" applyAlignment="1" applyProtection="1"/>
    <xf numFmtId="0" fontId="21" fillId="41" borderId="29" xfId="0" applyFont="1" applyFill="1" applyBorder="1" applyAlignment="1" applyProtection="1"/>
    <xf numFmtId="0" fontId="29" fillId="0" borderId="0" xfId="0" applyFont="1" applyBorder="1" applyAlignment="1" applyProtection="1"/>
    <xf numFmtId="0" fontId="29" fillId="0" borderId="0" xfId="0" applyFont="1" applyBorder="1" applyAlignment="1" applyProtection="1">
      <alignment wrapText="1"/>
    </xf>
    <xf numFmtId="0" fontId="28" fillId="39" borderId="35" xfId="0" applyFont="1" applyFill="1" applyBorder="1" applyAlignment="1" applyProtection="1">
      <alignment horizontal="left"/>
    </xf>
    <xf numFmtId="0" fontId="28" fillId="39" borderId="29" xfId="0" applyFont="1" applyFill="1" applyBorder="1" applyAlignment="1" applyProtection="1">
      <alignment wrapText="1"/>
    </xf>
    <xf numFmtId="0" fontId="28" fillId="39" borderId="29" xfId="0" applyFont="1" applyFill="1" applyBorder="1" applyAlignment="1" applyProtection="1"/>
    <xf numFmtId="44" fontId="26" fillId="39" borderId="72" xfId="44" applyFont="1" applyFill="1" applyBorder="1" applyAlignment="1" applyProtection="1"/>
    <xf numFmtId="0" fontId="21" fillId="0" borderId="27" xfId="0" applyFont="1" applyBorder="1" applyAlignment="1" applyProtection="1">
      <alignment wrapText="1"/>
    </xf>
    <xf numFmtId="0" fontId="28" fillId="0" borderId="27" xfId="0" applyFont="1" applyFill="1" applyBorder="1" applyAlignment="1" applyProtection="1"/>
    <xf numFmtId="0" fontId="21" fillId="0" borderId="28" xfId="0" applyFont="1" applyBorder="1" applyAlignment="1" applyProtection="1"/>
    <xf numFmtId="0" fontId="21" fillId="0" borderId="29" xfId="0" applyFont="1" applyBorder="1" applyAlignment="1" applyProtection="1"/>
    <xf numFmtId="0" fontId="28" fillId="0" borderId="34" xfId="0" applyFont="1" applyFill="1" applyBorder="1" applyAlignment="1" applyProtection="1">
      <alignment wrapText="1"/>
    </xf>
    <xf numFmtId="0" fontId="28" fillId="0" borderId="34" xfId="0" applyFont="1" applyFill="1" applyBorder="1" applyAlignment="1" applyProtection="1"/>
    <xf numFmtId="0" fontId="26" fillId="0" borderId="34" xfId="0" applyFont="1" applyFill="1" applyBorder="1" applyAlignment="1" applyProtection="1"/>
    <xf numFmtId="0" fontId="28" fillId="40" borderId="28" xfId="0" applyFont="1" applyFill="1" applyBorder="1" applyAlignment="1" applyProtection="1"/>
    <xf numFmtId="0" fontId="28" fillId="40" borderId="29" xfId="0" applyFont="1" applyFill="1" applyBorder="1" applyAlignment="1" applyProtection="1">
      <alignment wrapText="1"/>
    </xf>
    <xf numFmtId="0" fontId="28" fillId="40" borderId="29" xfId="0" applyFont="1" applyFill="1" applyBorder="1" applyAlignment="1" applyProtection="1"/>
    <xf numFmtId="44" fontId="26" fillId="40" borderId="37" xfId="44" applyFont="1" applyFill="1" applyBorder="1" applyAlignment="1" applyProtection="1"/>
    <xf numFmtId="0" fontId="28" fillId="40" borderId="35" xfId="0" applyFont="1" applyFill="1" applyBorder="1" applyAlignment="1" applyProtection="1">
      <alignment wrapText="1"/>
    </xf>
    <xf numFmtId="0" fontId="28" fillId="0" borderId="28" xfId="0" applyFont="1" applyFill="1" applyBorder="1" applyAlignment="1" applyProtection="1"/>
    <xf numFmtId="0" fontId="21" fillId="0" borderId="0" xfId="0" applyFont="1" applyBorder="1" applyAlignment="1" applyProtection="1">
      <alignment wrapText="1"/>
    </xf>
    <xf numFmtId="0" fontId="28" fillId="38" borderId="26" xfId="0" applyFont="1" applyFill="1" applyBorder="1" applyAlignment="1" applyProtection="1"/>
    <xf numFmtId="0" fontId="28" fillId="38" borderId="0" xfId="0" applyFont="1" applyFill="1" applyBorder="1" applyAlignment="1" applyProtection="1">
      <alignment wrapText="1"/>
    </xf>
    <xf numFmtId="0" fontId="28" fillId="38" borderId="34" xfId="0" applyFont="1" applyFill="1" applyBorder="1" applyAlignment="1" applyProtection="1"/>
    <xf numFmtId="0" fontId="26" fillId="38" borderId="0" xfId="0" applyFont="1" applyFill="1" applyBorder="1" applyAlignment="1" applyProtection="1"/>
    <xf numFmtId="0" fontId="21" fillId="38" borderId="26" xfId="0" applyFont="1" applyFill="1" applyBorder="1" applyAlignment="1" applyProtection="1"/>
    <xf numFmtId="0" fontId="32" fillId="41" borderId="35" xfId="0" applyFont="1" applyFill="1" applyBorder="1" applyAlignment="1" applyProtection="1"/>
    <xf numFmtId="0" fontId="32" fillId="41" borderId="34" xfId="0" applyFont="1" applyFill="1" applyBorder="1" applyAlignment="1" applyProtection="1">
      <alignment wrapText="1"/>
    </xf>
    <xf numFmtId="0" fontId="32" fillId="41" borderId="34" xfId="0" applyFont="1" applyFill="1" applyBorder="1" applyAlignment="1" applyProtection="1"/>
    <xf numFmtId="0" fontId="32" fillId="41" borderId="0" xfId="0" applyFont="1" applyFill="1" applyAlignment="1" applyProtection="1"/>
    <xf numFmtId="0" fontId="32" fillId="41" borderId="0" xfId="0" applyFont="1" applyFill="1" applyAlignment="1" applyProtection="1">
      <alignment wrapText="1"/>
    </xf>
    <xf numFmtId="0" fontId="21" fillId="41" borderId="0" xfId="0" applyFont="1" applyFill="1" applyAlignment="1" applyProtection="1"/>
    <xf numFmtId="0" fontId="28" fillId="39" borderId="28" xfId="0" applyFont="1" applyFill="1" applyBorder="1" applyAlignment="1" applyProtection="1">
      <alignment horizontal="left"/>
    </xf>
    <xf numFmtId="0" fontId="28" fillId="0" borderId="49" xfId="0" applyFont="1" applyFill="1" applyBorder="1" applyAlignment="1" applyProtection="1"/>
    <xf numFmtId="0" fontId="28" fillId="38" borderId="0" xfId="0" applyFont="1" applyFill="1" applyBorder="1" applyAlignment="1" applyProtection="1"/>
    <xf numFmtId="0" fontId="26" fillId="38" borderId="26" xfId="0" applyFont="1" applyFill="1" applyBorder="1" applyAlignment="1" applyProtection="1"/>
    <xf numFmtId="0" fontId="28" fillId="43" borderId="35" xfId="0" applyFont="1" applyFill="1" applyBorder="1" applyAlignment="1" applyProtection="1"/>
    <xf numFmtId="0" fontId="28" fillId="43" borderId="34" xfId="0" applyFont="1" applyFill="1" applyBorder="1" applyAlignment="1" applyProtection="1">
      <alignment wrapText="1"/>
    </xf>
    <xf numFmtId="0" fontId="28" fillId="43" borderId="34" xfId="0" applyFont="1" applyFill="1" applyBorder="1" applyAlignment="1" applyProtection="1"/>
    <xf numFmtId="0" fontId="21" fillId="43" borderId="34" xfId="0" applyFont="1" applyFill="1" applyBorder="1" applyAlignment="1" applyProtection="1"/>
    <xf numFmtId="0" fontId="28" fillId="39" borderId="35" xfId="0" applyFont="1" applyFill="1" applyBorder="1" applyAlignment="1" applyProtection="1">
      <alignment horizontal="left" wrapText="1"/>
    </xf>
    <xf numFmtId="44" fontId="26" fillId="39" borderId="37" xfId="44" applyFont="1" applyFill="1" applyBorder="1" applyAlignment="1" applyProtection="1">
      <alignment wrapText="1"/>
    </xf>
    <xf numFmtId="0" fontId="28" fillId="39" borderId="35" xfId="0" applyFont="1" applyFill="1" applyBorder="1" applyAlignment="1" applyProtection="1">
      <alignment wrapText="1"/>
    </xf>
    <xf numFmtId="0" fontId="28" fillId="0" borderId="49" xfId="0" applyFont="1" applyFill="1" applyBorder="1" applyAlignment="1" applyProtection="1">
      <alignment wrapText="1"/>
    </xf>
    <xf numFmtId="0" fontId="28" fillId="0" borderId="27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29" fillId="0" borderId="29" xfId="0" applyFont="1" applyFill="1" applyBorder="1" applyAlignment="1" applyProtection="1">
      <alignment horizontal="left" vertical="top" wrapText="1"/>
    </xf>
    <xf numFmtId="0" fontId="28" fillId="40" borderId="34" xfId="0" applyFont="1" applyFill="1" applyBorder="1" applyAlignment="1" applyProtection="1">
      <alignment wrapText="1"/>
    </xf>
    <xf numFmtId="44" fontId="26" fillId="40" borderId="37" xfId="44" applyFont="1" applyFill="1" applyBorder="1" applyAlignment="1" applyProtection="1">
      <alignment wrapText="1"/>
    </xf>
    <xf numFmtId="0" fontId="28" fillId="38" borderId="26" xfId="0" applyFont="1" applyFill="1" applyBorder="1" applyAlignment="1" applyProtection="1">
      <alignment wrapText="1"/>
    </xf>
    <xf numFmtId="0" fontId="28" fillId="38" borderId="34" xfId="0" applyFont="1" applyFill="1" applyBorder="1" applyAlignment="1" applyProtection="1">
      <alignment wrapText="1"/>
    </xf>
    <xf numFmtId="0" fontId="26" fillId="38" borderId="0" xfId="0" applyFont="1" applyFill="1" applyBorder="1" applyAlignment="1" applyProtection="1">
      <alignment wrapText="1"/>
    </xf>
    <xf numFmtId="0" fontId="32" fillId="41" borderId="41" xfId="0" applyFont="1" applyFill="1" applyBorder="1" applyAlignment="1" applyProtection="1"/>
    <xf numFmtId="0" fontId="28" fillId="0" borderId="34" xfId="0" applyFont="1" applyFill="1" applyBorder="1" applyAlignment="1" applyProtection="1">
      <alignment horizontal="left" wrapText="1"/>
    </xf>
    <xf numFmtId="0" fontId="28" fillId="40" borderId="27" xfId="0" applyFont="1" applyFill="1" applyBorder="1" applyAlignment="1" applyProtection="1"/>
    <xf numFmtId="0" fontId="28" fillId="40" borderId="0" xfId="0" applyFont="1" applyFill="1" applyBorder="1" applyAlignment="1" applyProtection="1">
      <alignment wrapText="1"/>
    </xf>
    <xf numFmtId="0" fontId="28" fillId="40" borderId="0" xfId="0" applyFont="1" applyFill="1" applyBorder="1" applyAlignment="1" applyProtection="1"/>
    <xf numFmtId="44" fontId="26" fillId="40" borderId="71" xfId="44" applyFont="1" applyFill="1" applyBorder="1" applyAlignment="1" applyProtection="1"/>
    <xf numFmtId="0" fontId="30" fillId="0" borderId="0" xfId="0" applyFont="1" applyAlignment="1" applyProtection="1"/>
    <xf numFmtId="44" fontId="26" fillId="36" borderId="48" xfId="44" applyFont="1" applyFill="1" applyBorder="1" applyAlignment="1" applyProtection="1">
      <protection locked="0"/>
    </xf>
    <xf numFmtId="0" fontId="28" fillId="33" borderId="58" xfId="0" applyFont="1" applyFill="1" applyBorder="1" applyAlignment="1" applyProtection="1">
      <alignment horizontal="center" wrapText="1"/>
      <protection locked="0"/>
    </xf>
    <xf numFmtId="0" fontId="28" fillId="41" borderId="11" xfId="0" applyFont="1" applyFill="1" applyBorder="1" applyAlignment="1" applyProtection="1"/>
    <xf numFmtId="0" fontId="21" fillId="36" borderId="30" xfId="0" applyFont="1" applyFill="1" applyBorder="1" applyAlignment="1" applyProtection="1"/>
    <xf numFmtId="0" fontId="21" fillId="36" borderId="43" xfId="0" applyFont="1" applyFill="1" applyBorder="1" applyAlignment="1" applyProtection="1"/>
    <xf numFmtId="0" fontId="21" fillId="36" borderId="17" xfId="0" applyFont="1" applyFill="1" applyBorder="1" applyAlignment="1" applyProtection="1"/>
    <xf numFmtId="0" fontId="26" fillId="36" borderId="45" xfId="0" applyFont="1" applyFill="1" applyBorder="1" applyAlignment="1" applyProtection="1">
      <alignment wrapText="1"/>
    </xf>
    <xf numFmtId="44" fontId="26" fillId="36" borderId="48" xfId="44" applyFont="1" applyFill="1" applyBorder="1" applyAlignment="1" applyProtection="1"/>
    <xf numFmtId="44" fontId="26" fillId="36" borderId="66" xfId="0" applyNumberFormat="1" applyFont="1" applyFill="1" applyBorder="1" applyAlignment="1" applyProtection="1">
      <alignment wrapText="1"/>
    </xf>
    <xf numFmtId="0" fontId="26" fillId="36" borderId="21" xfId="0" applyFont="1" applyFill="1" applyBorder="1" applyAlignment="1" applyProtection="1"/>
    <xf numFmtId="0" fontId="21" fillId="0" borderId="31" xfId="0" applyFont="1" applyBorder="1" applyAlignment="1" applyProtection="1"/>
    <xf numFmtId="0" fontId="21" fillId="0" borderId="51" xfId="0" applyFont="1" applyBorder="1" applyAlignment="1" applyProtection="1"/>
    <xf numFmtId="0" fontId="21" fillId="37" borderId="14" xfId="0" applyFont="1" applyFill="1" applyBorder="1" applyAlignment="1" applyProtection="1"/>
    <xf numFmtId="0" fontId="21" fillId="37" borderId="12" xfId="0" applyFont="1" applyFill="1" applyBorder="1" applyAlignment="1" applyProtection="1">
      <alignment wrapText="1"/>
    </xf>
    <xf numFmtId="0" fontId="21" fillId="37" borderId="12" xfId="0" applyFont="1" applyFill="1" applyBorder="1" applyAlignment="1" applyProtection="1"/>
    <xf numFmtId="0" fontId="21" fillId="37" borderId="53" xfId="0" applyFont="1" applyFill="1" applyBorder="1" applyAlignment="1" applyProtection="1"/>
    <xf numFmtId="0" fontId="21" fillId="37" borderId="15" xfId="0" applyFont="1" applyFill="1" applyBorder="1" applyAlignment="1" applyProtection="1"/>
    <xf numFmtId="0" fontId="29" fillId="37" borderId="16" xfId="0" applyFont="1" applyFill="1" applyBorder="1" applyAlignment="1" applyProtection="1"/>
    <xf numFmtId="0" fontId="21" fillId="37" borderId="17" xfId="0" applyFont="1" applyFill="1" applyBorder="1" applyAlignment="1" applyProtection="1"/>
    <xf numFmtId="0" fontId="21" fillId="37" borderId="16" xfId="0" applyFont="1" applyFill="1" applyBorder="1" applyAlignment="1" applyProtection="1"/>
    <xf numFmtId="0" fontId="26" fillId="37" borderId="19" xfId="0" applyFont="1" applyFill="1" applyBorder="1" applyAlignment="1" applyProtection="1"/>
    <xf numFmtId="0" fontId="26" fillId="37" borderId="13" xfId="0" applyFont="1" applyFill="1" applyBorder="1" applyAlignment="1" applyProtection="1">
      <alignment wrapText="1"/>
    </xf>
    <xf numFmtId="0" fontId="26" fillId="37" borderId="13" xfId="0" applyFont="1" applyFill="1" applyBorder="1" applyAlignment="1" applyProtection="1"/>
    <xf numFmtId="0" fontId="26" fillId="37" borderId="22" xfId="0" applyFont="1" applyFill="1" applyBorder="1" applyAlignment="1" applyProtection="1">
      <alignment horizontal="left"/>
    </xf>
    <xf numFmtId="44" fontId="26" fillId="37" borderId="13" xfId="44" applyFont="1" applyFill="1" applyBorder="1" applyAlignment="1" applyProtection="1"/>
    <xf numFmtId="0" fontId="26" fillId="37" borderId="62" xfId="0" applyFont="1" applyFill="1" applyBorder="1" applyAlignment="1" applyProtection="1"/>
    <xf numFmtId="0" fontId="21" fillId="38" borderId="12" xfId="0" applyFont="1" applyFill="1" applyBorder="1" applyAlignment="1" applyProtection="1"/>
    <xf numFmtId="0" fontId="21" fillId="38" borderId="12" xfId="0" applyFont="1" applyFill="1" applyBorder="1" applyAlignment="1" applyProtection="1">
      <alignment wrapText="1"/>
    </xf>
    <xf numFmtId="0" fontId="21" fillId="38" borderId="53" xfId="0" applyFont="1" applyFill="1" applyBorder="1" applyAlignment="1" applyProtection="1"/>
    <xf numFmtId="39" fontId="21" fillId="38" borderId="12" xfId="0" applyNumberFormat="1" applyFont="1" applyFill="1" applyBorder="1" applyAlignment="1" applyProtection="1"/>
    <xf numFmtId="0" fontId="29" fillId="39" borderId="35" xfId="0" applyFont="1" applyFill="1" applyBorder="1" applyAlignment="1" applyProtection="1">
      <alignment wrapText="1"/>
    </xf>
    <xf numFmtId="0" fontId="28" fillId="41" borderId="35" xfId="0" quotePrefix="1" applyFont="1" applyFill="1" applyBorder="1" applyAlignment="1" applyProtection="1"/>
    <xf numFmtId="0" fontId="26" fillId="37" borderId="19" xfId="0" applyFont="1" applyFill="1" applyBorder="1" applyAlignment="1" applyProtection="1">
      <alignment horizontal="left"/>
    </xf>
    <xf numFmtId="44" fontId="26" fillId="37" borderId="70" xfId="44" applyFont="1" applyFill="1" applyBorder="1" applyAlignment="1" applyProtection="1"/>
    <xf numFmtId="0" fontId="28" fillId="0" borderId="27" xfId="0" applyFont="1" applyFill="1" applyBorder="1" applyAlignment="1" applyProtection="1">
      <alignment horizontal="left"/>
    </xf>
    <xf numFmtId="0" fontId="28" fillId="0" borderId="32" xfId="0" applyFont="1" applyFill="1" applyBorder="1" applyAlignment="1" applyProtection="1">
      <alignment horizontal="left"/>
    </xf>
    <xf numFmtId="0" fontId="28" fillId="0" borderId="26" xfId="0" applyFont="1" applyFill="1" applyBorder="1" applyAlignment="1" applyProtection="1">
      <alignment wrapText="1"/>
    </xf>
    <xf numFmtId="39" fontId="26" fillId="0" borderId="0" xfId="0" applyNumberFormat="1" applyFont="1" applyFill="1" applyBorder="1" applyAlignment="1" applyProtection="1"/>
    <xf numFmtId="0" fontId="28" fillId="40" borderId="32" xfId="0" applyFont="1" applyFill="1" applyBorder="1" applyAlignment="1" applyProtection="1">
      <alignment horizontal="left"/>
    </xf>
    <xf numFmtId="44" fontId="26" fillId="40" borderId="30" xfId="44" applyFont="1" applyFill="1" applyBorder="1" applyAlignment="1" applyProtection="1"/>
    <xf numFmtId="0" fontId="28" fillId="40" borderId="28" xfId="0" applyFont="1" applyFill="1" applyBorder="1" applyAlignment="1" applyProtection="1">
      <alignment wrapText="1"/>
    </xf>
    <xf numFmtId="0" fontId="28" fillId="0" borderId="0" xfId="0" applyFont="1" applyFill="1" applyBorder="1" applyAlignment="1" applyProtection="1">
      <alignment horizontal="left"/>
    </xf>
    <xf numFmtId="0" fontId="29" fillId="40" borderId="35" xfId="0" applyFont="1" applyFill="1" applyBorder="1" applyAlignment="1" applyProtection="1">
      <alignment wrapText="1"/>
    </xf>
    <xf numFmtId="0" fontId="28" fillId="40" borderId="34" xfId="0" applyFont="1" applyFill="1" applyBorder="1" applyAlignment="1" applyProtection="1"/>
    <xf numFmtId="39" fontId="26" fillId="40" borderId="36" xfId="0" applyNumberFormat="1" applyFont="1" applyFill="1" applyBorder="1" applyAlignment="1" applyProtection="1"/>
    <xf numFmtId="0" fontId="21" fillId="0" borderId="28" xfId="0" applyFont="1" applyFill="1" applyBorder="1" applyAlignment="1" applyProtection="1"/>
    <xf numFmtId="0" fontId="28" fillId="38" borderId="26" xfId="0" applyFont="1" applyFill="1" applyBorder="1" applyAlignment="1" applyProtection="1">
      <alignment horizontal="left"/>
    </xf>
    <xf numFmtId="39" fontId="26" fillId="38" borderId="26" xfId="0" applyNumberFormat="1" applyFont="1" applyFill="1" applyBorder="1" applyAlignment="1" applyProtection="1"/>
    <xf numFmtId="0" fontId="28" fillId="41" borderId="32" xfId="0" quotePrefix="1" applyFont="1" applyFill="1" applyBorder="1" applyAlignment="1" applyProtection="1"/>
    <xf numFmtId="0" fontId="28" fillId="41" borderId="26" xfId="0" applyFont="1" applyFill="1" applyBorder="1" applyAlignment="1" applyProtection="1">
      <alignment wrapText="1"/>
    </xf>
    <xf numFmtId="0" fontId="28" fillId="41" borderId="26" xfId="0" applyFont="1" applyFill="1" applyBorder="1" applyAlignment="1" applyProtection="1"/>
    <xf numFmtId="39" fontId="21" fillId="41" borderId="26" xfId="44" applyNumberFormat="1" applyFont="1" applyFill="1" applyBorder="1" applyAlignment="1" applyProtection="1"/>
    <xf numFmtId="0" fontId="21" fillId="36" borderId="14" xfId="0" applyFont="1" applyFill="1" applyBorder="1" applyAlignment="1" applyProtection="1"/>
    <xf numFmtId="0" fontId="21" fillId="36" borderId="12" xfId="0" applyFont="1" applyFill="1" applyBorder="1" applyAlignment="1" applyProtection="1">
      <alignment wrapText="1"/>
    </xf>
    <xf numFmtId="0" fontId="21" fillId="36" borderId="12" xfId="0" applyFont="1" applyFill="1" applyBorder="1" applyAlignment="1" applyProtection="1"/>
    <xf numFmtId="0" fontId="21" fillId="36" borderId="53" xfId="0" applyFont="1" applyFill="1" applyBorder="1" applyAlignment="1" applyProtection="1"/>
    <xf numFmtId="0" fontId="21" fillId="36" borderId="15" xfId="0" applyFont="1" applyFill="1" applyBorder="1" applyAlignment="1" applyProtection="1"/>
    <xf numFmtId="0" fontId="29" fillId="36" borderId="16" xfId="0" applyFont="1" applyFill="1" applyBorder="1" applyAlignment="1" applyProtection="1"/>
    <xf numFmtId="0" fontId="21" fillId="36" borderId="16" xfId="0" applyFont="1" applyFill="1" applyBorder="1" applyAlignment="1" applyProtection="1"/>
    <xf numFmtId="0" fontId="26" fillId="36" borderId="20" xfId="0" applyFont="1" applyFill="1" applyBorder="1" applyAlignment="1" applyProtection="1">
      <alignment horizontal="left"/>
    </xf>
    <xf numFmtId="0" fontId="26" fillId="36" borderId="22" xfId="0" applyFont="1" applyFill="1" applyBorder="1" applyAlignment="1" applyProtection="1">
      <alignment wrapText="1"/>
    </xf>
    <xf numFmtId="0" fontId="26" fillId="36" borderId="22" xfId="0" applyFont="1" applyFill="1" applyBorder="1" applyAlignment="1" applyProtection="1"/>
    <xf numFmtId="44" fontId="26" fillId="36" borderId="52" xfId="44" applyFont="1" applyFill="1" applyBorder="1" applyAlignment="1" applyProtection="1"/>
    <xf numFmtId="0" fontId="26" fillId="36" borderId="45" xfId="0" applyFont="1" applyFill="1" applyBorder="1" applyAlignment="1" applyProtection="1">
      <alignment horizontal="left"/>
    </xf>
    <xf numFmtId="0" fontId="26" fillId="36" borderId="20" xfId="0" applyFont="1" applyFill="1" applyBorder="1" applyAlignment="1" applyProtection="1"/>
    <xf numFmtId="0" fontId="21" fillId="0" borderId="18" xfId="0" applyFont="1" applyBorder="1" applyAlignment="1" applyProtection="1"/>
    <xf numFmtId="0" fontId="26" fillId="37" borderId="20" xfId="0" applyFont="1" applyFill="1" applyBorder="1" applyAlignment="1" applyProtection="1"/>
    <xf numFmtId="0" fontId="26" fillId="37" borderId="22" xfId="0" applyFont="1" applyFill="1" applyBorder="1" applyAlignment="1" applyProtection="1">
      <alignment wrapText="1"/>
    </xf>
    <xf numFmtId="0" fontId="26" fillId="37" borderId="22" xfId="0" applyFont="1" applyFill="1" applyBorder="1" applyAlignment="1" applyProtection="1"/>
    <xf numFmtId="0" fontId="26" fillId="37" borderId="64" xfId="0" applyFont="1" applyFill="1" applyBorder="1" applyAlignment="1" applyProtection="1"/>
    <xf numFmtId="0" fontId="21" fillId="0" borderId="39" xfId="0" applyFont="1" applyBorder="1" applyAlignment="1" applyProtection="1"/>
    <xf numFmtId="0" fontId="26" fillId="37" borderId="22" xfId="0" applyFont="1" applyFill="1" applyBorder="1" applyAlignment="1" applyProtection="1">
      <alignment vertical="center" wrapText="1"/>
    </xf>
    <xf numFmtId="0" fontId="21" fillId="36" borderId="68" xfId="0" applyFont="1" applyFill="1" applyBorder="1" applyAlignment="1" applyProtection="1"/>
    <xf numFmtId="0" fontId="21" fillId="36" borderId="61" xfId="0" applyFont="1" applyFill="1" applyBorder="1" applyAlignment="1" applyProtection="1">
      <alignment wrapText="1"/>
    </xf>
    <xf numFmtId="0" fontId="21" fillId="36" borderId="61" xfId="0" applyFont="1" applyFill="1" applyBorder="1" applyAlignment="1" applyProtection="1"/>
    <xf numFmtId="0" fontId="21" fillId="36" borderId="67" xfId="0" applyFont="1" applyFill="1" applyBorder="1" applyAlignment="1" applyProtection="1"/>
    <xf numFmtId="0" fontId="26" fillId="36" borderId="26" xfId="0" applyFont="1" applyFill="1" applyBorder="1" applyAlignment="1" applyProtection="1">
      <alignment wrapText="1"/>
    </xf>
    <xf numFmtId="0" fontId="26" fillId="36" borderId="26" xfId="0" applyFont="1" applyFill="1" applyBorder="1" applyAlignment="1" applyProtection="1"/>
    <xf numFmtId="0" fontId="28" fillId="0" borderId="49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 wrapText="1"/>
    </xf>
    <xf numFmtId="0" fontId="29" fillId="0" borderId="0" xfId="0" applyFont="1" applyFill="1" applyBorder="1" applyAlignment="1" applyProtection="1">
      <alignment horizontal="left" wrapText="1"/>
    </xf>
    <xf numFmtId="0" fontId="28" fillId="40" borderId="26" xfId="0" applyFont="1" applyFill="1" applyBorder="1" applyAlignment="1" applyProtection="1">
      <alignment wrapText="1"/>
    </xf>
    <xf numFmtId="0" fontId="28" fillId="40" borderId="26" xfId="0" applyFont="1" applyFill="1" applyBorder="1" applyAlignment="1" applyProtection="1"/>
    <xf numFmtId="0" fontId="28" fillId="0" borderId="34" xfId="0" applyFont="1" applyFill="1" applyBorder="1" applyAlignment="1" applyProtection="1">
      <alignment horizontal="left" vertical="top" wrapText="1"/>
    </xf>
    <xf numFmtId="0" fontId="28" fillId="40" borderId="32" xfId="0" applyFont="1" applyFill="1" applyBorder="1" applyAlignment="1" applyProtection="1"/>
    <xf numFmtId="0" fontId="21" fillId="0" borderId="0" xfId="0" applyFont="1" applyFill="1" applyProtection="1"/>
    <xf numFmtId="0" fontId="21" fillId="40" borderId="35" xfId="0" applyFont="1" applyFill="1" applyBorder="1" applyAlignment="1" applyProtection="1">
      <alignment wrapText="1"/>
    </xf>
    <xf numFmtId="0" fontId="21" fillId="40" borderId="34" xfId="0" applyFont="1" applyFill="1" applyBorder="1" applyProtection="1"/>
    <xf numFmtId="0" fontId="21" fillId="40" borderId="33" xfId="0" applyFont="1" applyFill="1" applyBorder="1" applyProtection="1"/>
    <xf numFmtId="44" fontId="26" fillId="36" borderId="52" xfId="44" applyFont="1" applyFill="1" applyBorder="1" applyAlignment="1" applyProtection="1">
      <protection locked="0"/>
    </xf>
    <xf numFmtId="0" fontId="21" fillId="36" borderId="53" xfId="0" applyFont="1" applyFill="1" applyBorder="1" applyAlignment="1" applyProtection="1">
      <protection locked="0"/>
    </xf>
    <xf numFmtId="0" fontId="28" fillId="33" borderId="28" xfId="0" applyFont="1" applyFill="1" applyBorder="1" applyAlignment="1" applyProtection="1">
      <alignment horizontal="center" wrapText="1"/>
    </xf>
    <xf numFmtId="0" fontId="28" fillId="33" borderId="40" xfId="0" applyFont="1" applyFill="1" applyBorder="1" applyAlignment="1" applyProtection="1">
      <alignment horizontal="center" wrapText="1"/>
    </xf>
    <xf numFmtId="0" fontId="26" fillId="36" borderId="63" xfId="0" applyFont="1" applyFill="1" applyBorder="1" applyAlignment="1" applyProtection="1"/>
    <xf numFmtId="0" fontId="21" fillId="0" borderId="30" xfId="0" applyFont="1" applyBorder="1" applyAlignment="1" applyProtection="1"/>
    <xf numFmtId="0" fontId="31" fillId="41" borderId="34" xfId="0" applyFont="1" applyFill="1" applyBorder="1" applyAlignment="1" applyProtection="1"/>
    <xf numFmtId="0" fontId="21" fillId="37" borderId="43" xfId="0" applyFont="1" applyFill="1" applyBorder="1" applyAlignment="1" applyProtection="1"/>
    <xf numFmtId="0" fontId="26" fillId="37" borderId="45" xfId="0" applyFont="1" applyFill="1" applyBorder="1" applyAlignment="1" applyProtection="1">
      <alignment wrapText="1"/>
    </xf>
    <xf numFmtId="0" fontId="26" fillId="37" borderId="45" xfId="0" applyFont="1" applyFill="1" applyBorder="1" applyAlignment="1" applyProtection="1">
      <alignment horizontal="left"/>
    </xf>
    <xf numFmtId="0" fontId="26" fillId="37" borderId="63" xfId="0" applyFont="1" applyFill="1" applyBorder="1" applyAlignment="1" applyProtection="1"/>
    <xf numFmtId="0" fontId="21" fillId="38" borderId="31" xfId="0" applyFont="1" applyFill="1" applyBorder="1" applyAlignment="1" applyProtection="1"/>
    <xf numFmtId="0" fontId="26" fillId="36" borderId="45" xfId="0" applyFont="1" applyFill="1" applyBorder="1" applyAlignment="1" applyProtection="1">
      <alignment vertical="top" wrapText="1"/>
    </xf>
    <xf numFmtId="0" fontId="26" fillId="36" borderId="65" xfId="0" applyFont="1" applyFill="1" applyBorder="1" applyAlignment="1" applyProtection="1"/>
    <xf numFmtId="0" fontId="29" fillId="0" borderId="49" xfId="0" applyFont="1" applyFill="1" applyBorder="1" applyAlignment="1" applyProtection="1"/>
    <xf numFmtId="0" fontId="29" fillId="39" borderId="26" xfId="0" applyFont="1" applyFill="1" applyBorder="1" applyAlignment="1" applyProtection="1">
      <alignment wrapText="1"/>
    </xf>
    <xf numFmtId="0" fontId="29" fillId="39" borderId="26" xfId="0" applyFont="1" applyFill="1" applyBorder="1" applyAlignment="1" applyProtection="1"/>
    <xf numFmtId="0" fontId="21" fillId="39" borderId="38" xfId="0" applyFont="1" applyFill="1" applyBorder="1" applyAlignment="1" applyProtection="1"/>
    <xf numFmtId="0" fontId="29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wrapText="1"/>
    </xf>
    <xf numFmtId="0" fontId="29" fillId="39" borderId="34" xfId="0" applyFont="1" applyFill="1" applyBorder="1" applyAlignment="1" applyProtection="1"/>
    <xf numFmtId="0" fontId="21" fillId="39" borderId="36" xfId="0" applyFont="1" applyFill="1" applyBorder="1" applyAlignment="1" applyProtection="1"/>
    <xf numFmtId="39" fontId="21" fillId="0" borderId="0" xfId="0" applyNumberFormat="1" applyFont="1" applyFill="1" applyBorder="1" applyAlignment="1" applyProtection="1"/>
    <xf numFmtId="0" fontId="21" fillId="39" borderId="35" xfId="0" applyFont="1" applyFill="1" applyBorder="1" applyAlignment="1" applyProtection="1">
      <alignment wrapText="1"/>
    </xf>
    <xf numFmtId="0" fontId="21" fillId="39" borderId="34" xfId="0" applyFont="1" applyFill="1" applyBorder="1" applyAlignment="1" applyProtection="1"/>
    <xf numFmtId="0" fontId="29" fillId="38" borderId="26" xfId="0" applyFont="1" applyFill="1" applyBorder="1" applyAlignment="1" applyProtection="1"/>
    <xf numFmtId="0" fontId="28" fillId="42" borderId="35" xfId="0" applyFont="1" applyFill="1" applyBorder="1" applyAlignment="1" applyProtection="1"/>
    <xf numFmtId="0" fontId="28" fillId="42" borderId="34" xfId="0" applyFont="1" applyFill="1" applyBorder="1" applyAlignment="1" applyProtection="1">
      <alignment wrapText="1"/>
    </xf>
    <xf numFmtId="0" fontId="28" fillId="42" borderId="34" xfId="0" applyFont="1" applyFill="1" applyBorder="1" applyAlignment="1" applyProtection="1"/>
    <xf numFmtId="44" fontId="26" fillId="42" borderId="37" xfId="44" applyFont="1" applyFill="1" applyBorder="1" applyAlignment="1" applyProtection="1"/>
    <xf numFmtId="0" fontId="21" fillId="0" borderId="27" xfId="0" applyFont="1" applyFill="1" applyBorder="1" applyAlignment="1" applyProtection="1"/>
    <xf numFmtId="0" fontId="21" fillId="42" borderId="35" xfId="0" applyFont="1" applyFill="1" applyBorder="1" applyAlignment="1" applyProtection="1">
      <alignment wrapText="1"/>
    </xf>
    <xf numFmtId="39" fontId="26" fillId="42" borderId="33" xfId="0" applyNumberFormat="1" applyFont="1" applyFill="1" applyBorder="1" applyAlignment="1" applyProtection="1"/>
    <xf numFmtId="0" fontId="28" fillId="38" borderId="32" xfId="0" applyFont="1" applyFill="1" applyBorder="1" applyAlignment="1" applyProtection="1"/>
    <xf numFmtId="39" fontId="26" fillId="38" borderId="34" xfId="0" applyNumberFormat="1" applyFont="1" applyFill="1" applyBorder="1" applyAlignment="1" applyProtection="1"/>
    <xf numFmtId="0" fontId="28" fillId="39" borderId="35" xfId="0" applyFont="1" applyFill="1" applyBorder="1" applyAlignment="1" applyProtection="1"/>
    <xf numFmtId="0" fontId="29" fillId="39" borderId="34" xfId="0" applyFont="1" applyFill="1" applyBorder="1" applyAlignment="1" applyProtection="1">
      <alignment wrapText="1"/>
    </xf>
    <xf numFmtId="39" fontId="21" fillId="39" borderId="33" xfId="0" applyNumberFormat="1" applyFont="1" applyFill="1" applyBorder="1" applyAlignment="1" applyProtection="1"/>
    <xf numFmtId="0" fontId="26" fillId="41" borderId="34" xfId="0" applyFont="1" applyFill="1" applyBorder="1" applyAlignment="1" applyProtection="1">
      <alignment horizontal="right"/>
    </xf>
    <xf numFmtId="0" fontId="29" fillId="0" borderId="26" xfId="0" applyFont="1" applyBorder="1" applyAlignment="1" applyProtection="1"/>
    <xf numFmtId="0" fontId="29" fillId="0" borderId="26" xfId="0" applyFont="1" applyBorder="1" applyAlignment="1" applyProtection="1">
      <alignment wrapText="1"/>
    </xf>
    <xf numFmtId="39" fontId="21" fillId="0" borderId="26" xfId="0" applyNumberFormat="1" applyFont="1" applyBorder="1" applyAlignment="1" applyProtection="1"/>
    <xf numFmtId="2" fontId="26" fillId="36" borderId="44" xfId="0" applyNumberFormat="1" applyFont="1" applyFill="1" applyBorder="1" applyAlignment="1" applyProtection="1"/>
    <xf numFmtId="2" fontId="26" fillId="37" borderId="44" xfId="0" applyNumberFormat="1" applyFont="1" applyFill="1" applyBorder="1" applyAlignment="1" applyProtection="1"/>
    <xf numFmtId="2" fontId="28" fillId="39" borderId="35" xfId="0" applyNumberFormat="1" applyFont="1" applyFill="1" applyBorder="1" applyAlignment="1" applyProtection="1"/>
    <xf numFmtId="0" fontId="29" fillId="39" borderId="28" xfId="0" applyFont="1" applyFill="1" applyBorder="1" applyAlignment="1" applyProtection="1">
      <alignment horizontal="left" wrapText="1"/>
    </xf>
    <xf numFmtId="0" fontId="29" fillId="39" borderId="34" xfId="0" applyFont="1" applyFill="1" applyBorder="1" applyAlignment="1" applyProtection="1">
      <alignment horizontal="left"/>
    </xf>
    <xf numFmtId="0" fontId="29" fillId="0" borderId="34" xfId="0" applyFont="1" applyBorder="1" applyAlignment="1" applyProtection="1">
      <alignment wrapText="1"/>
    </xf>
    <xf numFmtId="39" fontId="21" fillId="0" borderId="34" xfId="0" applyNumberFormat="1" applyFont="1" applyBorder="1" applyAlignment="1" applyProtection="1"/>
    <xf numFmtId="0" fontId="21" fillId="38" borderId="32" xfId="0" applyFont="1" applyFill="1" applyBorder="1" applyAlignment="1" applyProtection="1"/>
    <xf numFmtId="2" fontId="28" fillId="39" borderId="35" xfId="0" applyNumberFormat="1" applyFont="1" applyFill="1" applyBorder="1" applyAlignment="1" applyProtection="1">
      <alignment horizontal="left"/>
    </xf>
    <xf numFmtId="44" fontId="26" fillId="39" borderId="37" xfId="44" applyFont="1" applyFill="1" applyBorder="1" applyProtection="1"/>
    <xf numFmtId="0" fontId="21" fillId="0" borderId="27" xfId="0" applyFont="1" applyBorder="1" applyProtection="1"/>
    <xf numFmtId="2" fontId="28" fillId="0" borderId="27" xfId="0" applyNumberFormat="1" applyFont="1" applyFill="1" applyBorder="1" applyAlignment="1" applyProtection="1">
      <alignment horizontal="left"/>
    </xf>
    <xf numFmtId="0" fontId="29" fillId="39" borderId="32" xfId="0" applyFont="1" applyFill="1" applyBorder="1" applyAlignment="1" applyProtection="1">
      <alignment wrapText="1"/>
    </xf>
    <xf numFmtId="39" fontId="26" fillId="39" borderId="33" xfId="0" applyNumberFormat="1" applyFont="1" applyFill="1" applyBorder="1" applyAlignment="1" applyProtection="1"/>
    <xf numFmtId="0" fontId="21" fillId="0" borderId="0" xfId="0" applyFont="1" applyBorder="1" applyProtection="1"/>
    <xf numFmtId="0" fontId="30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/>
    <xf numFmtId="39" fontId="27" fillId="0" borderId="0" xfId="0" applyNumberFormat="1" applyFont="1" applyFill="1" applyBorder="1" applyAlignment="1" applyProtection="1"/>
    <xf numFmtId="39" fontId="21" fillId="39" borderId="35" xfId="0" applyNumberFormat="1" applyFont="1" applyFill="1" applyBorder="1" applyAlignment="1" applyProtection="1">
      <alignment wrapText="1"/>
    </xf>
    <xf numFmtId="39" fontId="21" fillId="39" borderId="36" xfId="0" applyNumberFormat="1" applyFont="1" applyFill="1" applyBorder="1" applyAlignment="1" applyProtection="1"/>
    <xf numFmtId="39" fontId="21" fillId="39" borderId="69" xfId="0" applyNumberFormat="1" applyFont="1" applyFill="1" applyBorder="1" applyAlignment="1" applyProtection="1"/>
    <xf numFmtId="39" fontId="21" fillId="0" borderId="26" xfId="0" applyNumberFormat="1" applyFont="1" applyFill="1" applyBorder="1" applyAlignment="1" applyProtection="1">
      <alignment wrapText="1"/>
    </xf>
    <xf numFmtId="39" fontId="21" fillId="0" borderId="26" xfId="0" applyNumberFormat="1" applyFont="1" applyFill="1" applyBorder="1" applyAlignment="1" applyProtection="1"/>
    <xf numFmtId="39" fontId="21" fillId="0" borderId="34" xfId="0" applyNumberFormat="1" applyFont="1" applyFill="1" applyBorder="1" applyAlignment="1" applyProtection="1"/>
    <xf numFmtId="0" fontId="28" fillId="40" borderId="35" xfId="0" applyFont="1" applyFill="1" applyBorder="1" applyAlignment="1" applyProtection="1"/>
    <xf numFmtId="0" fontId="21" fillId="0" borderId="0" xfId="0" applyFont="1" applyBorder="1" applyAlignment="1" applyProtection="1">
      <alignment horizontal="right"/>
    </xf>
    <xf numFmtId="44" fontId="26" fillId="37" borderId="48" xfId="44" applyFont="1" applyFill="1" applyBorder="1" applyAlignment="1" applyProtection="1">
      <protection locked="0"/>
    </xf>
    <xf numFmtId="0" fontId="29" fillId="39" borderId="33" xfId="0" applyFont="1" applyFill="1" applyBorder="1" applyAlignment="1" applyProtection="1">
      <alignment horizontal="left"/>
    </xf>
    <xf numFmtId="44" fontId="26" fillId="36" borderId="45" xfId="44" applyFont="1" applyFill="1" applyBorder="1" applyAlignment="1" applyProtection="1"/>
    <xf numFmtId="44" fontId="26" fillId="37" borderId="26" xfId="44" applyFont="1" applyFill="1" applyBorder="1" applyAlignment="1" applyProtection="1"/>
    <xf numFmtId="44" fontId="26" fillId="37" borderId="54" xfId="44" applyFont="1" applyFill="1" applyBorder="1" applyAlignment="1" applyProtection="1">
      <protection locked="0"/>
    </xf>
    <xf numFmtId="44" fontId="26" fillId="37" borderId="52" xfId="44" applyFont="1" applyFill="1" applyBorder="1" applyAlignment="1" applyProtection="1">
      <protection locked="0"/>
    </xf>
    <xf numFmtId="44" fontId="26" fillId="36" borderId="33" xfId="44" applyFont="1" applyFill="1" applyBorder="1" applyAlignment="1" applyProtection="1">
      <protection locked="0"/>
    </xf>
    <xf numFmtId="0" fontId="21" fillId="0" borderId="0" xfId="0" applyFont="1" applyFill="1" applyBorder="1" applyAlignment="1" applyProtection="1">
      <protection locked="0"/>
    </xf>
    <xf numFmtId="44" fontId="26" fillId="37" borderId="45" xfId="44" applyFont="1" applyFill="1" applyBorder="1" applyAlignment="1" applyProtection="1"/>
    <xf numFmtId="44" fontId="26" fillId="36" borderId="45" xfId="0" applyNumberFormat="1" applyFont="1" applyFill="1" applyBorder="1" applyAlignment="1" applyProtection="1">
      <alignment wrapText="1"/>
    </xf>
    <xf numFmtId="0" fontId="26" fillId="44" borderId="23" xfId="0" applyFont="1" applyFill="1" applyBorder="1" applyAlignment="1" applyProtection="1">
      <alignment wrapText="1"/>
      <protection locked="0"/>
    </xf>
    <xf numFmtId="44" fontId="26" fillId="39" borderId="37" xfId="44" applyFont="1" applyFill="1" applyBorder="1" applyAlignment="1" applyProtection="1">
      <protection locked="0"/>
    </xf>
    <xf numFmtId="0" fontId="21" fillId="36" borderId="27" xfId="102" applyFont="1" applyFill="1" applyBorder="1" applyAlignment="1" applyProtection="1">
      <protection locked="0"/>
    </xf>
    <xf numFmtId="0" fontId="21" fillId="34" borderId="49" xfId="102" applyFont="1" applyFill="1" applyBorder="1" applyAlignment="1" applyProtection="1">
      <alignment wrapText="1"/>
      <protection locked="0"/>
    </xf>
    <xf numFmtId="0" fontId="21" fillId="36" borderId="28" xfId="102" applyFont="1" applyFill="1" applyBorder="1" applyAlignment="1" applyProtection="1">
      <protection locked="0"/>
    </xf>
    <xf numFmtId="39" fontId="21" fillId="36" borderId="29" xfId="102" applyNumberFormat="1" applyFont="1" applyFill="1" applyBorder="1" applyAlignment="1" applyProtection="1">
      <protection locked="0"/>
    </xf>
    <xf numFmtId="39" fontId="21" fillId="37" borderId="29" xfId="102" applyNumberFormat="1" applyFont="1" applyFill="1" applyBorder="1" applyAlignment="1" applyProtection="1">
      <protection locked="0"/>
    </xf>
    <xf numFmtId="0" fontId="21" fillId="35" borderId="50" xfId="102" applyFont="1" applyFill="1" applyBorder="1" applyAlignment="1" applyProtection="1">
      <alignment wrapText="1"/>
      <protection locked="0"/>
    </xf>
    <xf numFmtId="39" fontId="21" fillId="36" borderId="0" xfId="102" applyNumberFormat="1" applyFont="1" applyFill="1" applyBorder="1" applyAlignment="1" applyProtection="1">
      <protection locked="0"/>
    </xf>
    <xf numFmtId="0" fontId="26" fillId="35" borderId="23" xfId="102" applyFont="1" applyFill="1" applyBorder="1" applyAlignment="1" applyProtection="1">
      <alignment wrapText="1"/>
      <protection locked="0"/>
    </xf>
    <xf numFmtId="44" fontId="26" fillId="36" borderId="48" xfId="87" applyFont="1" applyFill="1" applyBorder="1" applyAlignment="1" applyProtection="1">
      <protection locked="0"/>
    </xf>
    <xf numFmtId="44" fontId="26" fillId="37" borderId="48" xfId="87" applyFont="1" applyFill="1" applyBorder="1" applyAlignment="1" applyProtection="1">
      <protection locked="0"/>
    </xf>
    <xf numFmtId="0" fontId="21" fillId="0" borderId="0" xfId="102" applyFont="1" applyAlignment="1" applyProtection="1">
      <alignment wrapText="1"/>
      <protection locked="0"/>
    </xf>
    <xf numFmtId="0" fontId="21" fillId="34" borderId="25" xfId="0" applyFont="1" applyFill="1" applyBorder="1" applyAlignment="1" applyProtection="1">
      <protection locked="0"/>
    </xf>
    <xf numFmtId="0" fontId="21" fillId="35" borderId="25" xfId="0" applyFont="1" applyFill="1" applyBorder="1" applyAlignment="1" applyProtection="1">
      <protection locked="0"/>
    </xf>
    <xf numFmtId="0" fontId="0" fillId="37" borderId="0" xfId="0" applyFill="1" applyProtection="1">
      <protection locked="0"/>
    </xf>
    <xf numFmtId="0" fontId="21" fillId="37" borderId="10" xfId="0" applyFont="1" applyFill="1" applyBorder="1" applyAlignment="1" applyProtection="1">
      <protection locked="0"/>
    </xf>
    <xf numFmtId="0" fontId="21" fillId="45" borderId="25" xfId="0" applyFont="1" applyFill="1" applyBorder="1" applyAlignment="1" applyProtection="1">
      <alignment wrapText="1"/>
      <protection locked="0"/>
    </xf>
    <xf numFmtId="0" fontId="21" fillId="36" borderId="10" xfId="0" applyFont="1" applyFill="1" applyBorder="1" applyAlignment="1" applyProtection="1">
      <protection locked="0"/>
    </xf>
    <xf numFmtId="0" fontId="21" fillId="46" borderId="10" xfId="0" applyFont="1" applyFill="1" applyBorder="1" applyAlignment="1" applyProtection="1">
      <protection locked="0"/>
    </xf>
    <xf numFmtId="0" fontId="0" fillId="36" borderId="0" xfId="0" applyFill="1" applyProtection="1">
      <protection locked="0"/>
    </xf>
    <xf numFmtId="0" fontId="0" fillId="46" borderId="28" xfId="0" applyFill="1" applyBorder="1" applyProtection="1">
      <protection locked="0"/>
    </xf>
    <xf numFmtId="0" fontId="21" fillId="34" borderId="73" xfId="0" applyFont="1" applyFill="1" applyBorder="1" applyAlignment="1" applyProtection="1">
      <alignment wrapText="1"/>
      <protection locked="0"/>
    </xf>
    <xf numFmtId="0" fontId="28" fillId="33" borderId="74" xfId="0" applyFont="1" applyFill="1" applyBorder="1" applyAlignment="1" applyProtection="1">
      <alignment horizontal="center" wrapText="1"/>
    </xf>
    <xf numFmtId="0" fontId="21" fillId="37" borderId="75" xfId="0" applyFont="1" applyFill="1" applyBorder="1" applyAlignment="1" applyProtection="1">
      <protection locked="0"/>
    </xf>
    <xf numFmtId="43" fontId="21" fillId="37" borderId="75" xfId="118" applyFont="1" applyFill="1" applyBorder="1" applyAlignment="1" applyProtection="1">
      <protection locked="0"/>
    </xf>
    <xf numFmtId="2" fontId="21" fillId="37" borderId="29" xfId="102" applyNumberFormat="1" applyFont="1" applyFill="1" applyBorder="1" applyAlignment="1" applyProtection="1">
      <protection locked="0"/>
    </xf>
    <xf numFmtId="2" fontId="21" fillId="37" borderId="0" xfId="0" applyNumberFormat="1" applyFont="1" applyFill="1" applyBorder="1" applyAlignment="1" applyProtection="1">
      <protection locked="0"/>
    </xf>
    <xf numFmtId="2" fontId="21" fillId="37" borderId="61" xfId="0" applyNumberFormat="1" applyFont="1" applyFill="1" applyBorder="1" applyAlignment="1" applyProtection="1">
      <protection locked="0"/>
    </xf>
    <xf numFmtId="43" fontId="21" fillId="36" borderId="29" xfId="118" applyFont="1" applyFill="1" applyBorder="1" applyAlignment="1" applyProtection="1">
      <protection locked="0"/>
    </xf>
    <xf numFmtId="39" fontId="21" fillId="37" borderId="75" xfId="102" applyNumberFormat="1" applyFont="1" applyFill="1" applyBorder="1" applyAlignment="1" applyProtection="1">
      <protection locked="0"/>
    </xf>
    <xf numFmtId="0" fontId="21" fillId="36" borderId="75" xfId="0" applyFont="1" applyFill="1" applyBorder="1" applyAlignment="1" applyProtection="1">
      <protection locked="0"/>
    </xf>
    <xf numFmtId="0" fontId="21" fillId="36" borderId="28" xfId="118" applyNumberFormat="1" applyFont="1" applyFill="1" applyBorder="1" applyAlignment="1" applyProtection="1">
      <protection locked="0"/>
    </xf>
    <xf numFmtId="0" fontId="21" fillId="37" borderId="75" xfId="118" applyNumberFormat="1" applyFont="1" applyFill="1" applyBorder="1" applyAlignment="1" applyProtection="1">
      <protection locked="0"/>
    </xf>
    <xf numFmtId="2" fontId="21" fillId="37" borderId="12" xfId="0" applyNumberFormat="1" applyFont="1" applyFill="1" applyBorder="1" applyAlignment="1" applyProtection="1">
      <protection locked="0"/>
    </xf>
    <xf numFmtId="0" fontId="26" fillId="36" borderId="32" xfId="0" applyFont="1" applyFill="1" applyBorder="1" applyAlignment="1" applyProtection="1">
      <alignment horizontal="left"/>
    </xf>
    <xf numFmtId="0" fontId="21" fillId="0" borderId="0" xfId="0" applyFont="1" applyAlignment="1" applyProtection="1">
      <alignment horizontal="left" wrapText="1"/>
    </xf>
    <xf numFmtId="0" fontId="21" fillId="0" borderId="0" xfId="0" applyFont="1" applyAlignment="1" applyProtection="1">
      <alignment horizontal="left"/>
    </xf>
    <xf numFmtId="0" fontId="21" fillId="38" borderId="27" xfId="0" applyFont="1" applyFill="1" applyBorder="1" applyAlignment="1" applyProtection="1"/>
    <xf numFmtId="0" fontId="26" fillId="0" borderId="0" xfId="0" applyFont="1" applyFill="1" applyBorder="1" applyAlignment="1" applyProtection="1"/>
    <xf numFmtId="0" fontId="26" fillId="0" borderId="0" xfId="0" applyFont="1" applyFill="1" applyBorder="1" applyAlignment="1" applyProtection="1">
      <alignment horizontal="center" wrapText="1"/>
    </xf>
    <xf numFmtId="44" fontId="26" fillId="0" borderId="29" xfId="44" applyFont="1" applyFill="1" applyBorder="1" applyAlignment="1" applyProtection="1">
      <alignment horizontal="right"/>
      <protection locked="0"/>
    </xf>
    <xf numFmtId="0" fontId="26" fillId="0" borderId="28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wrapText="1"/>
      <protection locked="0"/>
    </xf>
    <xf numFmtId="0" fontId="26" fillId="37" borderId="44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wrapText="1"/>
    </xf>
    <xf numFmtId="44" fontId="26" fillId="0" borderId="31" xfId="44" applyFont="1" applyFill="1" applyBorder="1" applyAlignment="1" applyProtection="1">
      <protection locked="0"/>
    </xf>
    <xf numFmtId="0" fontId="26" fillId="0" borderId="0" xfId="102" applyFont="1" applyFill="1" applyBorder="1" applyAlignment="1" applyProtection="1">
      <alignment wrapText="1"/>
      <protection locked="0"/>
    </xf>
    <xf numFmtId="0" fontId="26" fillId="36" borderId="32" xfId="0" quotePrefix="1" applyFont="1" applyFill="1" applyBorder="1" applyAlignment="1" applyProtection="1">
      <alignment horizontal="left"/>
    </xf>
    <xf numFmtId="0" fontId="21" fillId="38" borderId="18" xfId="0" applyFont="1" applyFill="1" applyBorder="1" applyAlignment="1" applyProtection="1"/>
    <xf numFmtId="0" fontId="21" fillId="38" borderId="18" xfId="0" applyFont="1" applyFill="1" applyBorder="1" applyAlignment="1" applyProtection="1">
      <alignment horizontal="right"/>
    </xf>
    <xf numFmtId="39" fontId="21" fillId="38" borderId="18" xfId="0" applyNumberFormat="1" applyFont="1" applyFill="1" applyBorder="1" applyAlignment="1" applyProtection="1"/>
    <xf numFmtId="0" fontId="28" fillId="39" borderId="35" xfId="0" quotePrefix="1" applyFont="1" applyFill="1" applyBorder="1" applyAlignment="1" applyProtection="1">
      <alignment horizontal="left"/>
    </xf>
    <xf numFmtId="0" fontId="29" fillId="0" borderId="0" xfId="0" applyFont="1" applyAlignment="1" applyProtection="1">
      <alignment horizontal="left" wrapText="1"/>
    </xf>
    <xf numFmtId="0" fontId="21" fillId="0" borderId="0" xfId="0" applyFont="1" applyAlignment="1" applyProtection="1">
      <alignment horizontal="left" wrapText="1"/>
    </xf>
    <xf numFmtId="0" fontId="29" fillId="39" borderId="35" xfId="0" applyFont="1" applyFill="1" applyBorder="1" applyAlignment="1" applyProtection="1">
      <alignment horizontal="left" vertical="top" wrapText="1"/>
    </xf>
    <xf numFmtId="0" fontId="29" fillId="39" borderId="34" xfId="0" applyFont="1" applyFill="1" applyBorder="1" applyAlignment="1" applyProtection="1">
      <alignment horizontal="left" vertical="top" wrapText="1"/>
    </xf>
    <xf numFmtId="0" fontId="29" fillId="39" borderId="33" xfId="0" applyFont="1" applyFill="1" applyBorder="1" applyAlignment="1" applyProtection="1">
      <alignment horizontal="left" vertical="top" wrapText="1"/>
    </xf>
    <xf numFmtId="0" fontId="29" fillId="40" borderId="32" xfId="0" applyFont="1" applyFill="1" applyBorder="1" applyAlignment="1" applyProtection="1">
      <alignment horizontal="left" vertical="top" wrapText="1"/>
    </xf>
    <xf numFmtId="0" fontId="29" fillId="40" borderId="26" xfId="0" applyFont="1" applyFill="1" applyBorder="1" applyAlignment="1" applyProtection="1">
      <alignment horizontal="left" vertical="top" wrapText="1"/>
    </xf>
    <xf numFmtId="0" fontId="29" fillId="40" borderId="33" xfId="0" applyFont="1" applyFill="1" applyBorder="1" applyAlignment="1" applyProtection="1">
      <alignment horizontal="left" vertical="top" wrapText="1"/>
    </xf>
    <xf numFmtId="0" fontId="29" fillId="40" borderId="35" xfId="0" applyFont="1" applyFill="1" applyBorder="1" applyAlignment="1" applyProtection="1">
      <alignment horizontal="left" vertical="top" wrapText="1"/>
    </xf>
    <xf numFmtId="0" fontId="29" fillId="40" borderId="34" xfId="0" applyFont="1" applyFill="1" applyBorder="1" applyAlignment="1" applyProtection="1">
      <alignment horizontal="left" vertical="top" wrapText="1"/>
    </xf>
    <xf numFmtId="0" fontId="29" fillId="39" borderId="32" xfId="0" applyFont="1" applyFill="1" applyBorder="1" applyAlignment="1" applyProtection="1">
      <alignment horizontal="left" vertical="top" wrapText="1"/>
    </xf>
    <xf numFmtId="0" fontId="29" fillId="39" borderId="26" xfId="0" applyFont="1" applyFill="1" applyBorder="1" applyAlignment="1" applyProtection="1">
      <alignment horizontal="left" vertical="top" wrapText="1"/>
    </xf>
    <xf numFmtId="0" fontId="29" fillId="39" borderId="35" xfId="0" applyFont="1" applyFill="1" applyBorder="1" applyAlignment="1" applyProtection="1">
      <alignment horizontal="left" wrapText="1"/>
    </xf>
    <xf numFmtId="0" fontId="29" fillId="39" borderId="34" xfId="0" applyFont="1" applyFill="1" applyBorder="1" applyAlignment="1" applyProtection="1">
      <alignment horizontal="left" wrapText="1"/>
    </xf>
    <xf numFmtId="0" fontId="29" fillId="39" borderId="33" xfId="0" applyFont="1" applyFill="1" applyBorder="1" applyAlignment="1" applyProtection="1">
      <alignment horizontal="left" wrapText="1"/>
    </xf>
    <xf numFmtId="0" fontId="29" fillId="40" borderId="27" xfId="0" applyFont="1" applyFill="1" applyBorder="1" applyAlignment="1" applyProtection="1">
      <alignment horizontal="left" vertical="top" wrapText="1"/>
    </xf>
    <xf numFmtId="0" fontId="29" fillId="40" borderId="0" xfId="0" applyFont="1" applyFill="1" applyBorder="1" applyAlignment="1" applyProtection="1">
      <alignment horizontal="left" vertical="top" wrapText="1"/>
    </xf>
    <xf numFmtId="0" fontId="29" fillId="40" borderId="31" xfId="0" applyFont="1" applyFill="1" applyBorder="1" applyAlignment="1" applyProtection="1">
      <alignment horizontal="left" vertical="top" wrapText="1"/>
    </xf>
    <xf numFmtId="0" fontId="29" fillId="39" borderId="35" xfId="0" applyFont="1" applyFill="1" applyBorder="1" applyAlignment="1" applyProtection="1">
      <alignment horizontal="left"/>
    </xf>
    <xf numFmtId="0" fontId="29" fillId="39" borderId="26" xfId="0" applyFont="1" applyFill="1" applyBorder="1" applyAlignment="1" applyProtection="1">
      <alignment horizontal="left"/>
    </xf>
    <xf numFmtId="0" fontId="29" fillId="39" borderId="33" xfId="0" applyFont="1" applyFill="1" applyBorder="1" applyAlignment="1" applyProtection="1">
      <alignment horizontal="left"/>
    </xf>
    <xf numFmtId="0" fontId="29" fillId="40" borderId="35" xfId="0" applyFont="1" applyFill="1" applyBorder="1" applyAlignment="1" applyProtection="1">
      <alignment horizontal="left"/>
    </xf>
    <xf numFmtId="0" fontId="29" fillId="40" borderId="34" xfId="0" applyFont="1" applyFill="1" applyBorder="1" applyAlignment="1" applyProtection="1">
      <alignment horizontal="left"/>
    </xf>
    <xf numFmtId="0" fontId="29" fillId="40" borderId="33" xfId="0" applyFont="1" applyFill="1" applyBorder="1" applyAlignment="1" applyProtection="1">
      <alignment horizontal="left"/>
    </xf>
  </cellXfs>
  <cellStyles count="119">
    <cellStyle name="20% - Accent1" xfId="19" builtinId="30" customBuiltin="1"/>
    <cellStyle name="20% - Accent1 2" xfId="47" xr:uid="{00000000-0005-0000-0000-000001000000}"/>
    <cellStyle name="20% - Accent1 2 2" xfId="90" xr:uid="{00000000-0005-0000-0000-000002000000}"/>
    <cellStyle name="20% - Accent1 3" xfId="61" xr:uid="{00000000-0005-0000-0000-000003000000}"/>
    <cellStyle name="20% - Accent1 3 2" xfId="104" xr:uid="{00000000-0005-0000-0000-000004000000}"/>
    <cellStyle name="20% - Accent1 4" xfId="75" xr:uid="{00000000-0005-0000-0000-000005000000}"/>
    <cellStyle name="20% - Accent2" xfId="23" builtinId="34" customBuiltin="1"/>
    <cellStyle name="20% - Accent2 2" xfId="49" xr:uid="{00000000-0005-0000-0000-000007000000}"/>
    <cellStyle name="20% - Accent2 2 2" xfId="92" xr:uid="{00000000-0005-0000-0000-000008000000}"/>
    <cellStyle name="20% - Accent2 3" xfId="63" xr:uid="{00000000-0005-0000-0000-000009000000}"/>
    <cellStyle name="20% - Accent2 3 2" xfId="106" xr:uid="{00000000-0005-0000-0000-00000A000000}"/>
    <cellStyle name="20% - Accent2 4" xfId="77" xr:uid="{00000000-0005-0000-0000-00000B000000}"/>
    <cellStyle name="20% - Accent3" xfId="27" builtinId="38" customBuiltin="1"/>
    <cellStyle name="20% - Accent3 2" xfId="51" xr:uid="{00000000-0005-0000-0000-00000D000000}"/>
    <cellStyle name="20% - Accent3 2 2" xfId="94" xr:uid="{00000000-0005-0000-0000-00000E000000}"/>
    <cellStyle name="20% - Accent3 3" xfId="65" xr:uid="{00000000-0005-0000-0000-00000F000000}"/>
    <cellStyle name="20% - Accent3 3 2" xfId="108" xr:uid="{00000000-0005-0000-0000-000010000000}"/>
    <cellStyle name="20% - Accent3 4" xfId="79" xr:uid="{00000000-0005-0000-0000-000011000000}"/>
    <cellStyle name="20% - Accent4" xfId="31" builtinId="42" customBuiltin="1"/>
    <cellStyle name="20% - Accent4 2" xfId="53" xr:uid="{00000000-0005-0000-0000-000013000000}"/>
    <cellStyle name="20% - Accent4 2 2" xfId="96" xr:uid="{00000000-0005-0000-0000-000014000000}"/>
    <cellStyle name="20% - Accent4 3" xfId="67" xr:uid="{00000000-0005-0000-0000-000015000000}"/>
    <cellStyle name="20% - Accent4 3 2" xfId="110" xr:uid="{00000000-0005-0000-0000-000016000000}"/>
    <cellStyle name="20% - Accent4 4" xfId="81" xr:uid="{00000000-0005-0000-0000-000017000000}"/>
    <cellStyle name="20% - Accent5" xfId="35" builtinId="46" customBuiltin="1"/>
    <cellStyle name="20% - Accent5 2" xfId="55" xr:uid="{00000000-0005-0000-0000-000019000000}"/>
    <cellStyle name="20% - Accent5 2 2" xfId="98" xr:uid="{00000000-0005-0000-0000-00001A000000}"/>
    <cellStyle name="20% - Accent5 3" xfId="69" xr:uid="{00000000-0005-0000-0000-00001B000000}"/>
    <cellStyle name="20% - Accent5 3 2" xfId="112" xr:uid="{00000000-0005-0000-0000-00001C000000}"/>
    <cellStyle name="20% - Accent5 4" xfId="83" xr:uid="{00000000-0005-0000-0000-00001D000000}"/>
    <cellStyle name="20% - Accent6" xfId="39" builtinId="50" customBuiltin="1"/>
    <cellStyle name="20% - Accent6 2" xfId="57" xr:uid="{00000000-0005-0000-0000-00001F000000}"/>
    <cellStyle name="20% - Accent6 2 2" xfId="100" xr:uid="{00000000-0005-0000-0000-000020000000}"/>
    <cellStyle name="20% - Accent6 3" xfId="71" xr:uid="{00000000-0005-0000-0000-000021000000}"/>
    <cellStyle name="20% - Accent6 3 2" xfId="114" xr:uid="{00000000-0005-0000-0000-000022000000}"/>
    <cellStyle name="20% - Accent6 4" xfId="85" xr:uid="{00000000-0005-0000-0000-000023000000}"/>
    <cellStyle name="40% - Accent1" xfId="20" builtinId="31" customBuiltin="1"/>
    <cellStyle name="40% - Accent1 2" xfId="48" xr:uid="{00000000-0005-0000-0000-000025000000}"/>
    <cellStyle name="40% - Accent1 2 2" xfId="91" xr:uid="{00000000-0005-0000-0000-000026000000}"/>
    <cellStyle name="40% - Accent1 3" xfId="62" xr:uid="{00000000-0005-0000-0000-000027000000}"/>
    <cellStyle name="40% - Accent1 3 2" xfId="105" xr:uid="{00000000-0005-0000-0000-000028000000}"/>
    <cellStyle name="40% - Accent1 4" xfId="76" xr:uid="{00000000-0005-0000-0000-000029000000}"/>
    <cellStyle name="40% - Accent2" xfId="24" builtinId="35" customBuiltin="1"/>
    <cellStyle name="40% - Accent2 2" xfId="50" xr:uid="{00000000-0005-0000-0000-00002B000000}"/>
    <cellStyle name="40% - Accent2 2 2" xfId="93" xr:uid="{00000000-0005-0000-0000-00002C000000}"/>
    <cellStyle name="40% - Accent2 3" xfId="64" xr:uid="{00000000-0005-0000-0000-00002D000000}"/>
    <cellStyle name="40% - Accent2 3 2" xfId="107" xr:uid="{00000000-0005-0000-0000-00002E000000}"/>
    <cellStyle name="40% - Accent2 4" xfId="78" xr:uid="{00000000-0005-0000-0000-00002F000000}"/>
    <cellStyle name="40% - Accent3" xfId="28" builtinId="39" customBuiltin="1"/>
    <cellStyle name="40% - Accent3 2" xfId="52" xr:uid="{00000000-0005-0000-0000-000031000000}"/>
    <cellStyle name="40% - Accent3 2 2" xfId="95" xr:uid="{00000000-0005-0000-0000-000032000000}"/>
    <cellStyle name="40% - Accent3 3" xfId="66" xr:uid="{00000000-0005-0000-0000-000033000000}"/>
    <cellStyle name="40% - Accent3 3 2" xfId="109" xr:uid="{00000000-0005-0000-0000-000034000000}"/>
    <cellStyle name="40% - Accent3 4" xfId="80" xr:uid="{00000000-0005-0000-0000-000035000000}"/>
    <cellStyle name="40% - Accent4" xfId="32" builtinId="43" customBuiltin="1"/>
    <cellStyle name="40% - Accent4 2" xfId="54" xr:uid="{00000000-0005-0000-0000-000037000000}"/>
    <cellStyle name="40% - Accent4 2 2" xfId="97" xr:uid="{00000000-0005-0000-0000-000038000000}"/>
    <cellStyle name="40% - Accent4 3" xfId="68" xr:uid="{00000000-0005-0000-0000-000039000000}"/>
    <cellStyle name="40% - Accent4 3 2" xfId="111" xr:uid="{00000000-0005-0000-0000-00003A000000}"/>
    <cellStyle name="40% - Accent4 4" xfId="82" xr:uid="{00000000-0005-0000-0000-00003B000000}"/>
    <cellStyle name="40% - Accent5" xfId="36" builtinId="47" customBuiltin="1"/>
    <cellStyle name="40% - Accent5 2" xfId="56" xr:uid="{00000000-0005-0000-0000-00003D000000}"/>
    <cellStyle name="40% - Accent5 2 2" xfId="99" xr:uid="{00000000-0005-0000-0000-00003E000000}"/>
    <cellStyle name="40% - Accent5 3" xfId="70" xr:uid="{00000000-0005-0000-0000-00003F000000}"/>
    <cellStyle name="40% - Accent5 3 2" xfId="113" xr:uid="{00000000-0005-0000-0000-000040000000}"/>
    <cellStyle name="40% - Accent5 4" xfId="84" xr:uid="{00000000-0005-0000-0000-000041000000}"/>
    <cellStyle name="40% - Accent6" xfId="40" builtinId="51" customBuiltin="1"/>
    <cellStyle name="40% - Accent6 2" xfId="58" xr:uid="{00000000-0005-0000-0000-000043000000}"/>
    <cellStyle name="40% - Accent6 2 2" xfId="101" xr:uid="{00000000-0005-0000-0000-000044000000}"/>
    <cellStyle name="40% - Accent6 3" xfId="72" xr:uid="{00000000-0005-0000-0000-000045000000}"/>
    <cellStyle name="40% - Accent6 3 2" xfId="115" xr:uid="{00000000-0005-0000-0000-000046000000}"/>
    <cellStyle name="40% - Accent6 4" xfId="86" xr:uid="{00000000-0005-0000-0000-000047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18" builtinId="3"/>
    <cellStyle name="Comma 2" xfId="116" xr:uid="{00000000-0005-0000-0000-000058000000}"/>
    <cellStyle name="Currency" xfId="44" builtinId="4"/>
    <cellStyle name="Currency 2" xfId="87" xr:uid="{00000000-0005-0000-0000-00005A000000}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59" xr:uid="{00000000-0005-0000-0000-000067000000}"/>
    <cellStyle name="Normal 2 2" xfId="102" xr:uid="{00000000-0005-0000-0000-000068000000}"/>
    <cellStyle name="Normal 3" xfId="45" xr:uid="{00000000-0005-0000-0000-000069000000}"/>
    <cellStyle name="Normal 3 2" xfId="88" xr:uid="{00000000-0005-0000-0000-00006A000000}"/>
    <cellStyle name="Normal 4" xfId="73" xr:uid="{00000000-0005-0000-0000-00006B000000}"/>
    <cellStyle name="Normal 5" xfId="117" xr:uid="{00000000-0005-0000-0000-00006C000000}"/>
    <cellStyle name="Note" xfId="15" builtinId="10" customBuiltin="1"/>
    <cellStyle name="Note 2" xfId="46" xr:uid="{00000000-0005-0000-0000-00006E000000}"/>
    <cellStyle name="Note 2 2" xfId="89" xr:uid="{00000000-0005-0000-0000-00006F000000}"/>
    <cellStyle name="Note 3" xfId="60" xr:uid="{00000000-0005-0000-0000-000070000000}"/>
    <cellStyle name="Note 3 2" xfId="103" xr:uid="{00000000-0005-0000-0000-000071000000}"/>
    <cellStyle name="Note 4" xfId="74" xr:uid="{00000000-0005-0000-0000-000072000000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howOutlineSymbols="0"/>
    <pageSetUpPr fitToPage="1"/>
  </sheetPr>
  <dimension ref="A1:I13375"/>
  <sheetViews>
    <sheetView tabSelected="1" showOutlineSymbols="0" zoomScale="90" zoomScaleNormal="90" zoomScaleSheetLayoutView="50" zoomScalePageLayoutView="50" workbookViewId="0">
      <selection activeCell="J6" sqref="J6"/>
    </sheetView>
  </sheetViews>
  <sheetFormatPr defaultRowHeight="12.75" outlineLevelRow="4" x14ac:dyDescent="0.2"/>
  <cols>
    <col min="1" max="1" width="7.7109375" style="79" customWidth="1"/>
    <col min="2" max="2" width="26.7109375" style="1" customWidth="1"/>
    <col min="3" max="3" width="11.42578125" style="79" customWidth="1"/>
    <col min="4" max="4" width="37.7109375" style="79" customWidth="1"/>
    <col min="5" max="5" width="36" style="79" customWidth="1"/>
    <col min="6" max="6" width="23.42578125" style="79" customWidth="1"/>
    <col min="7" max="7" width="25" style="79" customWidth="1"/>
    <col min="8" max="8" width="48.85546875" style="61" customWidth="1"/>
  </cols>
  <sheetData>
    <row r="1" spans="1:9" ht="13.5" thickBot="1" x14ac:dyDescent="0.25">
      <c r="A1" s="76" t="s">
        <v>122</v>
      </c>
      <c r="B1" s="77"/>
      <c r="C1" s="76"/>
      <c r="D1" s="76"/>
      <c r="E1" s="78" t="s">
        <v>246</v>
      </c>
      <c r="F1" s="76"/>
    </row>
    <row r="2" spans="1:9" s="4" customFormat="1" ht="26.25" thickBot="1" x14ac:dyDescent="0.25">
      <c r="A2" s="80" t="s">
        <v>0</v>
      </c>
      <c r="B2" s="81" t="s">
        <v>1</v>
      </c>
      <c r="C2" s="81" t="s">
        <v>2</v>
      </c>
      <c r="D2" s="81" t="s">
        <v>129</v>
      </c>
      <c r="E2" s="81" t="s">
        <v>243</v>
      </c>
      <c r="F2" s="81" t="s">
        <v>244</v>
      </c>
      <c r="G2" s="81" t="s">
        <v>214</v>
      </c>
      <c r="H2" s="210" t="s">
        <v>213</v>
      </c>
    </row>
    <row r="3" spans="1:9" s="4" customFormat="1" x14ac:dyDescent="0.2">
      <c r="A3" s="82" t="s">
        <v>3</v>
      </c>
      <c r="B3" s="83" t="s">
        <v>4</v>
      </c>
      <c r="C3" s="84"/>
      <c r="D3" s="85"/>
      <c r="E3" s="85"/>
      <c r="F3" s="86"/>
      <c r="G3" s="86"/>
      <c r="H3" s="54"/>
      <c r="I3" s="17"/>
    </row>
    <row r="4" spans="1:9" s="4" customFormat="1" ht="13.5" thickBot="1" x14ac:dyDescent="0.25">
      <c r="A4" s="87" t="s">
        <v>6</v>
      </c>
      <c r="B4" s="88" t="s">
        <v>7</v>
      </c>
      <c r="C4" s="89"/>
      <c r="D4" s="90"/>
      <c r="E4" s="90"/>
      <c r="F4" s="90"/>
      <c r="G4" s="90"/>
      <c r="H4" s="55"/>
      <c r="I4" s="17"/>
    </row>
    <row r="5" spans="1:9" s="4" customFormat="1" outlineLevel="3" x14ac:dyDescent="0.2">
      <c r="A5" s="91"/>
      <c r="B5" s="92"/>
      <c r="C5" s="93"/>
      <c r="D5" s="93"/>
      <c r="E5" s="56" t="s">
        <v>124</v>
      </c>
      <c r="F5" s="381"/>
      <c r="G5" s="93"/>
      <c r="H5" s="379"/>
    </row>
    <row r="6" spans="1:9" s="4" customFormat="1" outlineLevel="3" x14ac:dyDescent="0.2">
      <c r="A6" s="95"/>
      <c r="B6" s="96"/>
      <c r="C6" s="97"/>
      <c r="D6" s="98"/>
      <c r="E6" s="56" t="s">
        <v>124</v>
      </c>
      <c r="F6" s="10"/>
      <c r="G6" s="98"/>
      <c r="H6" s="58"/>
    </row>
    <row r="7" spans="1:9" s="4" customFormat="1" outlineLevel="3" x14ac:dyDescent="0.2">
      <c r="A7" s="94"/>
      <c r="B7" s="99"/>
      <c r="C7" s="98"/>
      <c r="D7" s="98"/>
      <c r="E7" s="56" t="s">
        <v>124</v>
      </c>
      <c r="F7" s="10"/>
      <c r="G7" s="98"/>
      <c r="H7" s="59"/>
    </row>
    <row r="8" spans="1:9" s="4" customFormat="1" outlineLevel="3" x14ac:dyDescent="0.2">
      <c r="A8" s="95"/>
      <c r="B8" s="96"/>
      <c r="C8" s="97"/>
      <c r="D8" s="100"/>
      <c r="E8" s="9" t="s">
        <v>124</v>
      </c>
      <c r="F8" s="10"/>
      <c r="G8" s="98"/>
      <c r="H8" s="58"/>
    </row>
    <row r="9" spans="1:9" s="4" customFormat="1" ht="13.5" outlineLevel="3" thickBot="1" x14ac:dyDescent="0.25">
      <c r="A9" s="94"/>
      <c r="B9" s="99"/>
      <c r="C9" s="98"/>
      <c r="D9" s="98"/>
      <c r="E9" s="56" t="s">
        <v>124</v>
      </c>
      <c r="F9" s="10"/>
      <c r="G9" s="98"/>
      <c r="H9" s="59"/>
    </row>
    <row r="10" spans="1:9" s="4" customFormat="1" ht="26.25" outlineLevel="2" thickBot="1" x14ac:dyDescent="0.25">
      <c r="A10" s="101" t="s">
        <v>8</v>
      </c>
      <c r="B10" s="102" t="s">
        <v>9</v>
      </c>
      <c r="C10" s="103"/>
      <c r="D10" s="75">
        <v>0</v>
      </c>
      <c r="E10" s="104" t="s">
        <v>125</v>
      </c>
      <c r="F10" s="368">
        <f>SUM(F5:F9)</f>
        <v>0</v>
      </c>
      <c r="G10" s="105"/>
      <c r="H10" s="60"/>
    </row>
    <row r="11" spans="1:9" s="4" customFormat="1" outlineLevel="2" x14ac:dyDescent="0.2">
      <c r="A11" s="106"/>
      <c r="B11" s="107"/>
      <c r="C11" s="106"/>
      <c r="D11" s="106"/>
      <c r="E11" s="108" t="s">
        <v>126</v>
      </c>
      <c r="F11" s="15" t="str">
        <f>IF(F10=D10,"OK","Error")</f>
        <v>OK</v>
      </c>
      <c r="G11" s="109">
        <f>D10-F10</f>
        <v>0</v>
      </c>
      <c r="H11" s="61"/>
    </row>
    <row r="12" spans="1:9" s="4" customFormat="1" ht="13.5" outlineLevel="2" thickBot="1" x14ac:dyDescent="0.25">
      <c r="A12" s="110"/>
      <c r="B12" s="111"/>
      <c r="C12" s="110"/>
      <c r="D12" s="112"/>
      <c r="E12" s="51"/>
      <c r="F12" s="50"/>
      <c r="G12" s="50"/>
      <c r="H12" s="61"/>
    </row>
    <row r="13" spans="1:9" s="4" customFormat="1" outlineLevel="3" x14ac:dyDescent="0.2">
      <c r="A13" s="113"/>
      <c r="B13" s="114"/>
      <c r="C13" s="115"/>
      <c r="D13" s="115"/>
      <c r="E13" s="62" t="s">
        <v>124</v>
      </c>
      <c r="F13" s="402"/>
      <c r="G13" s="117"/>
      <c r="H13" s="57"/>
    </row>
    <row r="14" spans="1:9" s="4" customFormat="1" outlineLevel="3" x14ac:dyDescent="0.2">
      <c r="A14" s="118"/>
      <c r="B14" s="119"/>
      <c r="C14" s="120"/>
      <c r="D14" s="121"/>
      <c r="E14" s="63" t="s">
        <v>124</v>
      </c>
      <c r="F14" s="403"/>
      <c r="G14" s="123"/>
      <c r="H14" s="58"/>
    </row>
    <row r="15" spans="1:9" s="4" customFormat="1" outlineLevel="3" x14ac:dyDescent="0.2">
      <c r="A15" s="122"/>
      <c r="B15" s="124"/>
      <c r="C15" s="121"/>
      <c r="D15" s="121"/>
      <c r="E15" s="63" t="s">
        <v>124</v>
      </c>
      <c r="F15" s="403"/>
      <c r="G15" s="123"/>
      <c r="H15" s="59"/>
    </row>
    <row r="16" spans="1:9" s="4" customFormat="1" outlineLevel="3" x14ac:dyDescent="0.2">
      <c r="A16" s="118"/>
      <c r="B16" s="119"/>
      <c r="C16" s="120"/>
      <c r="D16" s="121"/>
      <c r="E16" s="63" t="s">
        <v>124</v>
      </c>
      <c r="F16" s="403"/>
      <c r="G16" s="123"/>
      <c r="H16" s="58"/>
    </row>
    <row r="17" spans="1:8" s="4" customFormat="1" ht="13.5" outlineLevel="3" thickBot="1" x14ac:dyDescent="0.25">
      <c r="A17" s="122"/>
      <c r="B17" s="124"/>
      <c r="C17" s="121"/>
      <c r="D17" s="121"/>
      <c r="E17" s="64" t="s">
        <v>124</v>
      </c>
      <c r="F17" s="404"/>
      <c r="G17" s="123"/>
      <c r="H17" s="59"/>
    </row>
    <row r="18" spans="1:8" s="4" customFormat="1" ht="26.25" outlineLevel="2" thickBot="1" x14ac:dyDescent="0.25">
      <c r="A18" s="125" t="s">
        <v>10</v>
      </c>
      <c r="B18" s="126" t="s">
        <v>11</v>
      </c>
      <c r="C18" s="127"/>
      <c r="D18" s="74">
        <v>0</v>
      </c>
      <c r="E18" s="128" t="s">
        <v>125</v>
      </c>
      <c r="F18" s="369">
        <f>SUM(F13:F17)</f>
        <v>0</v>
      </c>
      <c r="G18" s="129"/>
      <c r="H18" s="60"/>
    </row>
    <row r="19" spans="1:8" s="4" customFormat="1" outlineLevel="2" x14ac:dyDescent="0.2">
      <c r="A19" s="106"/>
      <c r="B19" s="107"/>
      <c r="C19" s="106"/>
      <c r="D19" s="106"/>
      <c r="E19" s="108" t="s">
        <v>126</v>
      </c>
      <c r="F19" s="15" t="str">
        <f>IF(F18=D18,"OK","Error")</f>
        <v>OK</v>
      </c>
      <c r="G19" s="109">
        <f>D18-F18</f>
        <v>0</v>
      </c>
      <c r="H19" s="61"/>
    </row>
    <row r="20" spans="1:8" s="4" customFormat="1" ht="13.5" outlineLevel="2" thickBot="1" x14ac:dyDescent="0.25">
      <c r="A20" s="110"/>
      <c r="B20" s="111"/>
      <c r="C20" s="110"/>
      <c r="D20" s="50"/>
      <c r="E20" s="130"/>
      <c r="F20" s="50"/>
      <c r="G20" s="50"/>
      <c r="H20" s="61"/>
    </row>
    <row r="21" spans="1:8" s="4" customFormat="1" outlineLevel="3" x14ac:dyDescent="0.2">
      <c r="A21" s="91"/>
      <c r="B21" s="92"/>
      <c r="C21" s="93"/>
      <c r="D21" s="93"/>
      <c r="E21" s="56" t="s">
        <v>124</v>
      </c>
      <c r="F21" s="381"/>
      <c r="G21" s="93"/>
      <c r="H21" s="57"/>
    </row>
    <row r="22" spans="1:8" s="4" customFormat="1" outlineLevel="3" x14ac:dyDescent="0.2">
      <c r="A22" s="95"/>
      <c r="B22" s="96"/>
      <c r="C22" s="97"/>
      <c r="D22" s="98"/>
      <c r="E22" s="56" t="s">
        <v>124</v>
      </c>
      <c r="F22" s="10"/>
      <c r="G22" s="98"/>
      <c r="H22" s="58"/>
    </row>
    <row r="23" spans="1:8" s="4" customFormat="1" outlineLevel="3" x14ac:dyDescent="0.2">
      <c r="A23" s="94"/>
      <c r="B23" s="99"/>
      <c r="C23" s="98"/>
      <c r="D23" s="98"/>
      <c r="E23" s="56" t="s">
        <v>124</v>
      </c>
      <c r="F23" s="10"/>
      <c r="G23" s="98"/>
      <c r="H23" s="59"/>
    </row>
    <row r="24" spans="1:8" s="4" customFormat="1" outlineLevel="3" x14ac:dyDescent="0.2">
      <c r="A24" s="95"/>
      <c r="B24" s="96"/>
      <c r="C24" s="97"/>
      <c r="D24" s="100"/>
      <c r="E24" s="9" t="s">
        <v>124</v>
      </c>
      <c r="F24" s="10"/>
      <c r="G24" s="98"/>
      <c r="H24" s="58"/>
    </row>
    <row r="25" spans="1:8" s="4" customFormat="1" ht="13.5" outlineLevel="3" thickBot="1" x14ac:dyDescent="0.25">
      <c r="A25" s="94"/>
      <c r="B25" s="99"/>
      <c r="C25" s="98"/>
      <c r="D25" s="98"/>
      <c r="E25" s="56" t="s">
        <v>124</v>
      </c>
      <c r="F25" s="10"/>
      <c r="G25" s="98"/>
      <c r="H25" s="59"/>
    </row>
    <row r="26" spans="1:8" s="4" customFormat="1" ht="13.5" outlineLevel="2" thickBot="1" x14ac:dyDescent="0.25">
      <c r="A26" s="101" t="s">
        <v>12</v>
      </c>
      <c r="B26" s="102" t="s">
        <v>13</v>
      </c>
      <c r="C26" s="103"/>
      <c r="D26" s="75">
        <v>0</v>
      </c>
      <c r="E26" s="104" t="s">
        <v>125</v>
      </c>
      <c r="F26" s="368">
        <f>SUM(F21:F25)</f>
        <v>0</v>
      </c>
      <c r="G26" s="105"/>
      <c r="H26" s="60"/>
    </row>
    <row r="27" spans="1:8" s="4" customFormat="1" outlineLevel="2" x14ac:dyDescent="0.2">
      <c r="A27" s="106"/>
      <c r="B27" s="107"/>
      <c r="C27" s="106"/>
      <c r="D27" s="106"/>
      <c r="E27" s="108" t="s">
        <v>126</v>
      </c>
      <c r="F27" s="15" t="str">
        <f>IF(F26=D26,"OK","Error")</f>
        <v>OK</v>
      </c>
      <c r="G27" s="109">
        <f>D26-F26</f>
        <v>0</v>
      </c>
      <c r="H27" s="61"/>
    </row>
    <row r="28" spans="1:8" s="4" customFormat="1" ht="13.5" outlineLevel="2" thickBot="1" x14ac:dyDescent="0.25">
      <c r="A28" s="110"/>
      <c r="B28" s="111"/>
      <c r="C28" s="110"/>
      <c r="D28" s="112"/>
      <c r="E28" s="51"/>
      <c r="F28" s="50"/>
      <c r="G28" s="50"/>
      <c r="H28" s="61"/>
    </row>
    <row r="29" spans="1:8" s="4" customFormat="1" outlineLevel="2" x14ac:dyDescent="0.2">
      <c r="A29" s="113"/>
      <c r="B29" s="114"/>
      <c r="C29" s="115"/>
      <c r="D29" s="115"/>
      <c r="E29" s="62" t="s">
        <v>124</v>
      </c>
      <c r="F29" s="382"/>
      <c r="G29" s="117"/>
      <c r="H29" s="57"/>
    </row>
    <row r="30" spans="1:8" s="4" customFormat="1" outlineLevel="2" x14ac:dyDescent="0.2">
      <c r="A30" s="118"/>
      <c r="B30" s="119"/>
      <c r="C30" s="120"/>
      <c r="D30" s="121"/>
      <c r="E30" s="63" t="s">
        <v>124</v>
      </c>
      <c r="F30" s="21"/>
      <c r="G30" s="123"/>
      <c r="H30" s="58"/>
    </row>
    <row r="31" spans="1:8" s="4" customFormat="1" outlineLevel="2" x14ac:dyDescent="0.2">
      <c r="A31" s="122"/>
      <c r="B31" s="124"/>
      <c r="C31" s="121"/>
      <c r="D31" s="121"/>
      <c r="E31" s="63" t="s">
        <v>124</v>
      </c>
      <c r="F31" s="21"/>
      <c r="G31" s="123"/>
      <c r="H31" s="59"/>
    </row>
    <row r="32" spans="1:8" s="4" customFormat="1" outlineLevel="2" x14ac:dyDescent="0.2">
      <c r="A32" s="118"/>
      <c r="B32" s="119"/>
      <c r="C32" s="120"/>
      <c r="D32" s="121"/>
      <c r="E32" s="63" t="s">
        <v>124</v>
      </c>
      <c r="F32" s="21"/>
      <c r="G32" s="123"/>
      <c r="H32" s="58"/>
    </row>
    <row r="33" spans="1:8" s="4" customFormat="1" ht="13.5" outlineLevel="2" thickBot="1" x14ac:dyDescent="0.25">
      <c r="A33" s="122"/>
      <c r="B33" s="124"/>
      <c r="C33" s="121"/>
      <c r="D33" s="121"/>
      <c r="E33" s="64" t="s">
        <v>124</v>
      </c>
      <c r="F33" s="65"/>
      <c r="G33" s="123"/>
      <c r="H33" s="59"/>
    </row>
    <row r="34" spans="1:8" s="4" customFormat="1" ht="26.25" outlineLevel="2" thickBot="1" x14ac:dyDescent="0.25">
      <c r="A34" s="125" t="s">
        <v>14</v>
      </c>
      <c r="B34" s="126" t="s">
        <v>16</v>
      </c>
      <c r="C34" s="127"/>
      <c r="D34" s="74">
        <v>0</v>
      </c>
      <c r="E34" s="128" t="s">
        <v>125</v>
      </c>
      <c r="F34" s="369">
        <f>SUM(F29:F33)</f>
        <v>0</v>
      </c>
      <c r="G34" s="129"/>
      <c r="H34" s="60"/>
    </row>
    <row r="35" spans="1:8" s="4" customFormat="1" outlineLevel="2" x14ac:dyDescent="0.2">
      <c r="A35" s="106"/>
      <c r="B35" s="107"/>
      <c r="C35" s="106"/>
      <c r="D35" s="106"/>
      <c r="E35" s="108" t="s">
        <v>126</v>
      </c>
      <c r="F35" s="15" t="str">
        <f>IF(F34=D34,"OK","Error")</f>
        <v>OK</v>
      </c>
      <c r="G35" s="109">
        <f>D34-F34</f>
        <v>0</v>
      </c>
      <c r="H35" s="61"/>
    </row>
    <row r="36" spans="1:8" s="4" customFormat="1" ht="13.5" outlineLevel="2" thickBot="1" x14ac:dyDescent="0.25">
      <c r="A36" s="110"/>
      <c r="B36" s="111"/>
      <c r="C36" s="110"/>
      <c r="D36" s="112"/>
      <c r="E36" s="51"/>
      <c r="F36" s="50"/>
      <c r="G36" s="50"/>
      <c r="H36" s="61"/>
    </row>
    <row r="37" spans="1:8" s="4" customFormat="1" outlineLevel="3" x14ac:dyDescent="0.2">
      <c r="A37" s="91"/>
      <c r="B37" s="92"/>
      <c r="C37" s="93"/>
      <c r="D37" s="93"/>
      <c r="E37" s="380" t="s">
        <v>124</v>
      </c>
      <c r="F37" s="381"/>
      <c r="G37" s="93"/>
      <c r="H37" s="57"/>
    </row>
    <row r="38" spans="1:8" s="4" customFormat="1" outlineLevel="3" x14ac:dyDescent="0.2">
      <c r="A38" s="95"/>
      <c r="B38" s="96"/>
      <c r="C38" s="97"/>
      <c r="D38" s="98"/>
      <c r="E38" s="56" t="s">
        <v>124</v>
      </c>
      <c r="F38" s="10"/>
      <c r="G38" s="98"/>
      <c r="H38" s="58"/>
    </row>
    <row r="39" spans="1:8" s="4" customFormat="1" outlineLevel="3" x14ac:dyDescent="0.2">
      <c r="A39" s="94"/>
      <c r="B39" s="99"/>
      <c r="C39" s="98"/>
      <c r="D39" s="98"/>
      <c r="E39" s="56" t="s">
        <v>124</v>
      </c>
      <c r="F39" s="10"/>
      <c r="G39" s="98"/>
      <c r="H39" s="59"/>
    </row>
    <row r="40" spans="1:8" s="4" customFormat="1" outlineLevel="3" x14ac:dyDescent="0.2">
      <c r="A40" s="95"/>
      <c r="B40" s="96"/>
      <c r="C40" s="97"/>
      <c r="D40" s="100"/>
      <c r="E40" s="9" t="s">
        <v>124</v>
      </c>
      <c r="F40" s="10"/>
      <c r="G40" s="98"/>
      <c r="H40" s="58"/>
    </row>
    <row r="41" spans="1:8" s="4" customFormat="1" ht="13.5" outlineLevel="3" thickBot="1" x14ac:dyDescent="0.25">
      <c r="A41" s="94"/>
      <c r="B41" s="99"/>
      <c r="C41" s="98"/>
      <c r="D41" s="98"/>
      <c r="E41" s="56" t="s">
        <v>124</v>
      </c>
      <c r="F41" s="10"/>
      <c r="G41" s="98"/>
      <c r="H41" s="59"/>
    </row>
    <row r="42" spans="1:8" s="4" customFormat="1" ht="26.25" outlineLevel="2" thickBot="1" x14ac:dyDescent="0.25">
      <c r="A42" s="101" t="s">
        <v>15</v>
      </c>
      <c r="B42" s="102" t="s">
        <v>18</v>
      </c>
      <c r="C42" s="103"/>
      <c r="D42" s="75">
        <v>0</v>
      </c>
      <c r="E42" s="104" t="s">
        <v>125</v>
      </c>
      <c r="F42" s="368">
        <f>SUM(F37:F41)</f>
        <v>0</v>
      </c>
      <c r="G42" s="105"/>
      <c r="H42" s="60"/>
    </row>
    <row r="43" spans="1:8" s="4" customFormat="1" outlineLevel="2" x14ac:dyDescent="0.2">
      <c r="A43" s="106"/>
      <c r="B43" s="107"/>
      <c r="C43" s="106"/>
      <c r="D43" s="106"/>
      <c r="E43" s="108" t="s">
        <v>126</v>
      </c>
      <c r="F43" s="15" t="str">
        <f>IF(F42=D42,"OK","Error")</f>
        <v>OK</v>
      </c>
      <c r="G43" s="109">
        <f>D42-F42</f>
        <v>0</v>
      </c>
      <c r="H43" s="61"/>
    </row>
    <row r="44" spans="1:8" s="4" customFormat="1" ht="13.5" outlineLevel="2" thickBot="1" x14ac:dyDescent="0.25">
      <c r="A44" s="110"/>
      <c r="B44" s="111"/>
      <c r="C44" s="110"/>
      <c r="D44" s="50"/>
      <c r="E44" s="130"/>
      <c r="F44" s="50"/>
      <c r="G44" s="50"/>
      <c r="H44" s="61"/>
    </row>
    <row r="45" spans="1:8" s="4" customFormat="1" outlineLevel="3" x14ac:dyDescent="0.2">
      <c r="A45" s="113"/>
      <c r="B45" s="114"/>
      <c r="C45" s="115"/>
      <c r="D45" s="115"/>
      <c r="E45" s="62" t="s">
        <v>124</v>
      </c>
      <c r="F45" s="43"/>
      <c r="G45" s="117"/>
      <c r="H45" s="57"/>
    </row>
    <row r="46" spans="1:8" s="4" customFormat="1" outlineLevel="3" x14ac:dyDescent="0.2">
      <c r="A46" s="118"/>
      <c r="B46" s="119"/>
      <c r="C46" s="120"/>
      <c r="D46" s="121"/>
      <c r="E46" s="63" t="s">
        <v>124</v>
      </c>
      <c r="F46" s="21"/>
      <c r="G46" s="123"/>
      <c r="H46" s="58"/>
    </row>
    <row r="47" spans="1:8" s="4" customFormat="1" outlineLevel="3" x14ac:dyDescent="0.2">
      <c r="A47" s="122"/>
      <c r="B47" s="124"/>
      <c r="C47" s="121"/>
      <c r="D47" s="121"/>
      <c r="E47" s="63" t="s">
        <v>124</v>
      </c>
      <c r="F47" s="21"/>
      <c r="G47" s="123"/>
      <c r="H47" s="59"/>
    </row>
    <row r="48" spans="1:8" s="4" customFormat="1" outlineLevel="3" x14ac:dyDescent="0.2">
      <c r="A48" s="118"/>
      <c r="B48" s="119"/>
      <c r="C48" s="120"/>
      <c r="D48" s="121"/>
      <c r="E48" s="63" t="s">
        <v>124</v>
      </c>
      <c r="F48" s="21"/>
      <c r="G48" s="123"/>
      <c r="H48" s="58"/>
    </row>
    <row r="49" spans="1:8" s="4" customFormat="1" ht="13.5" outlineLevel="3" thickBot="1" x14ac:dyDescent="0.25">
      <c r="A49" s="122"/>
      <c r="B49" s="124"/>
      <c r="C49" s="121"/>
      <c r="D49" s="121"/>
      <c r="E49" s="64" t="s">
        <v>124</v>
      </c>
      <c r="F49" s="65"/>
      <c r="G49" s="123"/>
      <c r="H49" s="59"/>
    </row>
    <row r="50" spans="1:8" s="4" customFormat="1" ht="13.5" outlineLevel="2" thickBot="1" x14ac:dyDescent="0.25">
      <c r="A50" s="125" t="s">
        <v>17</v>
      </c>
      <c r="B50" s="126" t="s">
        <v>20</v>
      </c>
      <c r="C50" s="127"/>
      <c r="D50" s="74">
        <v>0</v>
      </c>
      <c r="E50" s="128" t="s">
        <v>125</v>
      </c>
      <c r="F50" s="369">
        <f>SUM(F45:F49)</f>
        <v>0</v>
      </c>
      <c r="G50" s="129"/>
      <c r="H50" s="60"/>
    </row>
    <row r="51" spans="1:8" s="4" customFormat="1" outlineLevel="2" x14ac:dyDescent="0.2">
      <c r="A51" s="106"/>
      <c r="B51" s="107"/>
      <c r="C51" s="106"/>
      <c r="D51" s="106"/>
      <c r="E51" s="108" t="s">
        <v>126</v>
      </c>
      <c r="F51" s="15" t="str">
        <f>IF(F50=D50,"OK","Error")</f>
        <v>OK</v>
      </c>
      <c r="G51" s="109">
        <f>D50-F50</f>
        <v>0</v>
      </c>
      <c r="H51" s="61"/>
    </row>
    <row r="52" spans="1:8" s="4" customFormat="1" ht="13.5" outlineLevel="2" thickBot="1" x14ac:dyDescent="0.25">
      <c r="A52" s="110"/>
      <c r="B52" s="111"/>
      <c r="C52" s="110"/>
      <c r="D52" s="50"/>
      <c r="E52" s="130"/>
      <c r="F52" s="50"/>
      <c r="G52" s="50"/>
      <c r="H52" s="61"/>
    </row>
    <row r="53" spans="1:8" s="4" customFormat="1" outlineLevel="3" x14ac:dyDescent="0.2">
      <c r="A53" s="91"/>
      <c r="B53" s="92"/>
      <c r="C53" s="93"/>
      <c r="D53" s="93"/>
      <c r="E53" s="66" t="s">
        <v>124</v>
      </c>
      <c r="F53" s="7"/>
      <c r="G53" s="93"/>
      <c r="H53" s="57"/>
    </row>
    <row r="54" spans="1:8" s="4" customFormat="1" outlineLevel="3" x14ac:dyDescent="0.2">
      <c r="A54" s="95"/>
      <c r="B54" s="96"/>
      <c r="C54" s="97"/>
      <c r="D54" s="98"/>
      <c r="E54" s="56" t="s">
        <v>124</v>
      </c>
      <c r="F54" s="10"/>
      <c r="G54" s="98"/>
      <c r="H54" s="58"/>
    </row>
    <row r="55" spans="1:8" s="4" customFormat="1" outlineLevel="3" x14ac:dyDescent="0.2">
      <c r="A55" s="94"/>
      <c r="B55" s="99"/>
      <c r="C55" s="98"/>
      <c r="D55" s="98"/>
      <c r="E55" s="56" t="s">
        <v>124</v>
      </c>
      <c r="F55" s="10"/>
      <c r="G55" s="98"/>
      <c r="H55" s="59"/>
    </row>
    <row r="56" spans="1:8" s="4" customFormat="1" outlineLevel="3" x14ac:dyDescent="0.2">
      <c r="A56" s="95"/>
      <c r="B56" s="96"/>
      <c r="C56" s="97"/>
      <c r="D56" s="100"/>
      <c r="E56" s="9" t="s">
        <v>124</v>
      </c>
      <c r="F56" s="10"/>
      <c r="G56" s="98"/>
      <c r="H56" s="58"/>
    </row>
    <row r="57" spans="1:8" s="4" customFormat="1" ht="13.5" outlineLevel="3" thickBot="1" x14ac:dyDescent="0.25">
      <c r="A57" s="94"/>
      <c r="B57" s="99"/>
      <c r="C57" s="98"/>
      <c r="D57" s="98"/>
      <c r="E57" s="56" t="s">
        <v>124</v>
      </c>
      <c r="F57" s="10"/>
      <c r="G57" s="98"/>
      <c r="H57" s="59"/>
    </row>
    <row r="58" spans="1:8" s="4" customFormat="1" ht="26.25" outlineLevel="2" thickBot="1" x14ac:dyDescent="0.25">
      <c r="A58" s="101" t="s">
        <v>19</v>
      </c>
      <c r="B58" s="102" t="s">
        <v>215</v>
      </c>
      <c r="C58" s="103"/>
      <c r="D58" s="75">
        <v>0</v>
      </c>
      <c r="E58" s="104" t="s">
        <v>125</v>
      </c>
      <c r="F58" s="368">
        <f>SUM(F53:F57)</f>
        <v>0</v>
      </c>
      <c r="G58" s="105"/>
      <c r="H58" s="60"/>
    </row>
    <row r="59" spans="1:8" s="4" customFormat="1" outlineLevel="2" x14ac:dyDescent="0.2">
      <c r="A59" s="106"/>
      <c r="B59" s="107"/>
      <c r="C59" s="106"/>
      <c r="D59" s="106"/>
      <c r="E59" s="108" t="s">
        <v>126</v>
      </c>
      <c r="F59" s="15" t="str">
        <f>IF(F58=D58,"OK","Error")</f>
        <v>OK</v>
      </c>
      <c r="G59" s="109">
        <f>D58-F58</f>
        <v>0</v>
      </c>
      <c r="H59" s="61"/>
    </row>
    <row r="60" spans="1:8" s="4" customFormat="1" ht="13.5" outlineLevel="2" thickBot="1" x14ac:dyDescent="0.25">
      <c r="A60" s="110"/>
      <c r="B60" s="111"/>
      <c r="C60" s="110"/>
      <c r="D60" s="50"/>
      <c r="E60" s="130"/>
      <c r="F60" s="50"/>
      <c r="G60" s="50"/>
      <c r="H60" s="61"/>
    </row>
    <row r="61" spans="1:8" s="4" customFormat="1" outlineLevel="3" x14ac:dyDescent="0.2">
      <c r="A61" s="113"/>
      <c r="B61" s="114"/>
      <c r="C61" s="115"/>
      <c r="D61" s="115"/>
      <c r="E61" s="62"/>
      <c r="F61" s="43"/>
      <c r="G61" s="117"/>
      <c r="H61" s="57"/>
    </row>
    <row r="62" spans="1:8" s="4" customFormat="1" outlineLevel="3" x14ac:dyDescent="0.2">
      <c r="A62" s="118"/>
      <c r="B62" s="119"/>
      <c r="C62" s="120"/>
      <c r="D62" s="121"/>
      <c r="E62" s="63"/>
      <c r="F62" s="21"/>
      <c r="G62" s="123"/>
      <c r="H62" s="383"/>
    </row>
    <row r="63" spans="1:8" s="4" customFormat="1" outlineLevel="3" x14ac:dyDescent="0.2">
      <c r="A63" s="122"/>
      <c r="B63" s="124"/>
      <c r="C63" s="121"/>
      <c r="D63" s="121"/>
      <c r="E63" s="63"/>
      <c r="F63" s="21"/>
      <c r="G63" s="123"/>
      <c r="H63" s="59"/>
    </row>
    <row r="64" spans="1:8" s="4" customFormat="1" outlineLevel="3" x14ac:dyDescent="0.2">
      <c r="A64" s="118"/>
      <c r="B64" s="119"/>
      <c r="C64" s="120"/>
      <c r="D64" s="121"/>
      <c r="E64" s="63" t="s">
        <v>124</v>
      </c>
      <c r="F64" s="21"/>
      <c r="G64" s="123"/>
      <c r="H64" s="58"/>
    </row>
    <row r="65" spans="1:9" s="4" customFormat="1" ht="13.5" outlineLevel="3" thickBot="1" x14ac:dyDescent="0.25">
      <c r="A65" s="122"/>
      <c r="B65" s="124"/>
      <c r="C65" s="121"/>
      <c r="D65" s="121"/>
      <c r="E65" s="64" t="s">
        <v>124</v>
      </c>
      <c r="F65" s="65"/>
      <c r="G65" s="123"/>
      <c r="H65" s="59"/>
    </row>
    <row r="66" spans="1:9" s="4" customFormat="1" ht="13.5" outlineLevel="2" thickBot="1" x14ac:dyDescent="0.25">
      <c r="A66" s="125" t="s">
        <v>21</v>
      </c>
      <c r="B66" s="126" t="s">
        <v>22</v>
      </c>
      <c r="C66" s="127"/>
      <c r="D66" s="74">
        <v>0</v>
      </c>
      <c r="E66" s="128" t="s">
        <v>125</v>
      </c>
      <c r="F66" s="369">
        <f>SUM(F61:F65)</f>
        <v>0</v>
      </c>
      <c r="G66" s="129"/>
      <c r="H66" s="60"/>
    </row>
    <row r="67" spans="1:9" s="4" customFormat="1" outlineLevel="2" x14ac:dyDescent="0.2">
      <c r="A67" s="106"/>
      <c r="B67" s="107"/>
      <c r="C67" s="106"/>
      <c r="D67" s="106"/>
      <c r="E67" s="108" t="s">
        <v>126</v>
      </c>
      <c r="F67" s="15" t="str">
        <f>IF(F66=D66,"OK","Error")</f>
        <v>OK</v>
      </c>
      <c r="G67" s="109">
        <f>D66-F66</f>
        <v>0</v>
      </c>
      <c r="H67" s="61"/>
    </row>
    <row r="68" spans="1:9" s="4" customFormat="1" ht="13.5" outlineLevel="2" thickBot="1" x14ac:dyDescent="0.25">
      <c r="A68" s="110"/>
      <c r="B68" s="111"/>
      <c r="C68" s="110"/>
      <c r="D68" s="51"/>
      <c r="E68" s="130"/>
      <c r="F68" s="50"/>
      <c r="G68" s="50"/>
      <c r="H68" s="61"/>
    </row>
    <row r="69" spans="1:9" s="4" customFormat="1" ht="13.5" outlineLevel="1" thickBot="1" x14ac:dyDescent="0.25">
      <c r="A69" s="131">
        <v>2.9</v>
      </c>
      <c r="B69" s="132" t="s">
        <v>23</v>
      </c>
      <c r="C69" s="133" t="s">
        <v>24</v>
      </c>
      <c r="D69" s="24">
        <f>D10+D13+D18+D26+D34+D42+D50+D58+D66</f>
        <v>0</v>
      </c>
      <c r="E69" s="132" t="s">
        <v>23</v>
      </c>
      <c r="F69" s="134">
        <f>F10+F18+F26+F34+F42+F50+F58+F66</f>
        <v>0</v>
      </c>
      <c r="G69" s="135"/>
      <c r="H69" s="16"/>
    </row>
    <row r="70" spans="1:9" s="4" customFormat="1" ht="13.5" outlineLevel="1" thickBot="1" x14ac:dyDescent="0.25">
      <c r="A70" s="136"/>
      <c r="B70" s="137" t="s">
        <v>241</v>
      </c>
      <c r="C70" s="138"/>
      <c r="D70" s="139"/>
      <c r="E70" s="50"/>
      <c r="F70" s="140"/>
      <c r="G70" s="141"/>
      <c r="H70" s="23"/>
    </row>
    <row r="71" spans="1:9" s="4" customFormat="1" ht="13.5" outlineLevel="1" thickBot="1" x14ac:dyDescent="0.25">
      <c r="A71" s="142"/>
      <c r="B71" s="143"/>
      <c r="C71" s="143"/>
      <c r="D71" s="144"/>
      <c r="E71" s="50"/>
      <c r="F71" s="145"/>
      <c r="G71" s="145"/>
      <c r="H71" s="16"/>
    </row>
    <row r="72" spans="1:9" s="4" customFormat="1" ht="13.5" outlineLevel="1" thickBot="1" x14ac:dyDescent="0.25">
      <c r="A72" s="146" t="s">
        <v>25</v>
      </c>
      <c r="B72" s="147" t="s">
        <v>26</v>
      </c>
      <c r="C72" s="148"/>
      <c r="D72" s="149"/>
      <c r="E72" s="150"/>
      <c r="F72" s="149"/>
      <c r="G72" s="149"/>
      <c r="H72" s="67"/>
      <c r="I72" s="17"/>
    </row>
    <row r="73" spans="1:9" s="4" customFormat="1" outlineLevel="3" x14ac:dyDescent="0.2">
      <c r="A73" s="91"/>
      <c r="B73" s="92"/>
      <c r="C73" s="93"/>
      <c r="D73" s="93"/>
      <c r="E73" s="380" t="s">
        <v>124</v>
      </c>
      <c r="F73" s="381"/>
      <c r="G73" s="93"/>
      <c r="H73" s="57"/>
      <c r="I73" s="17"/>
    </row>
    <row r="74" spans="1:9" s="4" customFormat="1" outlineLevel="3" x14ac:dyDescent="0.2">
      <c r="A74" s="95"/>
      <c r="B74" s="96"/>
      <c r="C74" s="97"/>
      <c r="D74" s="98"/>
      <c r="E74" s="56" t="s">
        <v>124</v>
      </c>
      <c r="F74" s="10"/>
      <c r="G74" s="98"/>
      <c r="H74" s="58"/>
    </row>
    <row r="75" spans="1:9" s="4" customFormat="1" outlineLevel="3" x14ac:dyDescent="0.2">
      <c r="A75" s="94"/>
      <c r="B75" s="99"/>
      <c r="C75" s="98"/>
      <c r="D75" s="98"/>
      <c r="E75" s="56" t="s">
        <v>124</v>
      </c>
      <c r="F75" s="10"/>
      <c r="G75" s="98"/>
      <c r="H75" s="59"/>
    </row>
    <row r="76" spans="1:9" s="4" customFormat="1" outlineLevel="3" x14ac:dyDescent="0.2">
      <c r="A76" s="95"/>
      <c r="B76" s="96"/>
      <c r="C76" s="97"/>
      <c r="D76" s="100"/>
      <c r="E76" s="9" t="s">
        <v>124</v>
      </c>
      <c r="F76" s="10"/>
      <c r="G76" s="98"/>
      <c r="H76" s="58"/>
      <c r="I76" s="17"/>
    </row>
    <row r="77" spans="1:9" s="4" customFormat="1" ht="13.5" outlineLevel="3" thickBot="1" x14ac:dyDescent="0.25">
      <c r="A77" s="94"/>
      <c r="B77" s="99"/>
      <c r="C77" s="98"/>
      <c r="D77" s="98"/>
      <c r="E77" s="56" t="s">
        <v>124</v>
      </c>
      <c r="F77" s="10"/>
      <c r="G77" s="98"/>
      <c r="H77" s="59"/>
    </row>
    <row r="78" spans="1:9" s="4" customFormat="1" ht="26.25" outlineLevel="2" thickBot="1" x14ac:dyDescent="0.25">
      <c r="A78" s="101" t="s">
        <v>27</v>
      </c>
      <c r="B78" s="102" t="s">
        <v>28</v>
      </c>
      <c r="C78" s="103"/>
      <c r="D78" s="75">
        <v>0</v>
      </c>
      <c r="E78" s="104" t="s">
        <v>125</v>
      </c>
      <c r="F78" s="368">
        <f>SUM(F73:F77)</f>
        <v>0</v>
      </c>
      <c r="G78" s="105"/>
      <c r="H78" s="60"/>
      <c r="I78" s="17"/>
    </row>
    <row r="79" spans="1:9" s="4" customFormat="1" outlineLevel="2" x14ac:dyDescent="0.2">
      <c r="A79" s="106"/>
      <c r="B79" s="107"/>
      <c r="C79" s="106"/>
      <c r="D79" s="106"/>
      <c r="E79" s="108" t="s">
        <v>126</v>
      </c>
      <c r="F79" s="15" t="str">
        <f>IF(F78=D78,"OK","Error")</f>
        <v>OK</v>
      </c>
      <c r="G79" s="109">
        <f>D78-F78</f>
        <v>0</v>
      </c>
      <c r="H79" s="61"/>
    </row>
    <row r="80" spans="1:9" s="4" customFormat="1" ht="13.5" outlineLevel="2" thickBot="1" x14ac:dyDescent="0.25">
      <c r="A80" s="110"/>
      <c r="B80" s="111"/>
      <c r="C80" s="110"/>
      <c r="D80" s="50"/>
      <c r="E80" s="130"/>
      <c r="F80" s="50"/>
      <c r="G80" s="50"/>
      <c r="H80" s="61"/>
    </row>
    <row r="81" spans="1:8" s="4" customFormat="1" outlineLevel="3" x14ac:dyDescent="0.2">
      <c r="A81" s="113"/>
      <c r="B81" s="114"/>
      <c r="C81" s="115"/>
      <c r="D81" s="115"/>
      <c r="E81" s="62" t="s">
        <v>124</v>
      </c>
      <c r="F81" s="43"/>
      <c r="G81" s="117"/>
      <c r="H81" s="379"/>
    </row>
    <row r="82" spans="1:8" s="4" customFormat="1" outlineLevel="3" x14ac:dyDescent="0.2">
      <c r="A82" s="118"/>
      <c r="B82" s="119"/>
      <c r="C82" s="120"/>
      <c r="D82" s="121"/>
      <c r="E82" s="63" t="s">
        <v>124</v>
      </c>
      <c r="F82" s="21"/>
      <c r="G82" s="123"/>
      <c r="H82" s="58"/>
    </row>
    <row r="83" spans="1:8" s="4" customFormat="1" outlineLevel="3" x14ac:dyDescent="0.2">
      <c r="A83" s="122"/>
      <c r="B83" s="124"/>
      <c r="C83" s="121"/>
      <c r="D83" s="121"/>
      <c r="E83" s="63" t="s">
        <v>124</v>
      </c>
      <c r="F83" s="21"/>
      <c r="G83" s="123"/>
      <c r="H83" s="59"/>
    </row>
    <row r="84" spans="1:8" s="4" customFormat="1" outlineLevel="3" x14ac:dyDescent="0.2">
      <c r="A84" s="118"/>
      <c r="B84" s="119"/>
      <c r="C84" s="120"/>
      <c r="D84" s="121"/>
      <c r="E84" s="63" t="s">
        <v>124</v>
      </c>
      <c r="F84" s="21"/>
      <c r="G84" s="123"/>
      <c r="H84" s="58"/>
    </row>
    <row r="85" spans="1:8" s="4" customFormat="1" ht="13.5" outlineLevel="3" thickBot="1" x14ac:dyDescent="0.25">
      <c r="A85" s="122"/>
      <c r="B85" s="124"/>
      <c r="C85" s="121"/>
      <c r="D85" s="121"/>
      <c r="E85" s="64" t="s">
        <v>124</v>
      </c>
      <c r="F85" s="65"/>
      <c r="G85" s="123"/>
      <c r="H85" s="59"/>
    </row>
    <row r="86" spans="1:8" s="4" customFormat="1" ht="26.25" outlineLevel="2" thickBot="1" x14ac:dyDescent="0.25">
      <c r="A86" s="125" t="s">
        <v>29</v>
      </c>
      <c r="B86" s="126" t="s">
        <v>30</v>
      </c>
      <c r="C86" s="127"/>
      <c r="D86" s="74">
        <v>0</v>
      </c>
      <c r="E86" s="128" t="s">
        <v>125</v>
      </c>
      <c r="F86" s="369">
        <f>SUM(F81:F85)</f>
        <v>0</v>
      </c>
      <c r="G86" s="129"/>
      <c r="H86" s="60"/>
    </row>
    <row r="87" spans="1:8" s="4" customFormat="1" outlineLevel="2" x14ac:dyDescent="0.2">
      <c r="A87" s="106"/>
      <c r="B87" s="107"/>
      <c r="C87" s="106"/>
      <c r="D87" s="106"/>
      <c r="E87" s="108" t="s">
        <v>126</v>
      </c>
      <c r="F87" s="15" t="str">
        <f>IF(F86=D86,"OK","Error")</f>
        <v>OK</v>
      </c>
      <c r="G87" s="109">
        <f>D86-F86</f>
        <v>0</v>
      </c>
      <c r="H87" s="61"/>
    </row>
    <row r="88" spans="1:8" s="4" customFormat="1" ht="13.5" outlineLevel="2" thickBot="1" x14ac:dyDescent="0.25">
      <c r="A88" s="110"/>
      <c r="B88" s="111"/>
      <c r="C88" s="110"/>
      <c r="D88" s="112"/>
      <c r="E88" s="51"/>
      <c r="F88" s="50"/>
      <c r="G88" s="50"/>
      <c r="H88" s="61"/>
    </row>
    <row r="89" spans="1:8" s="4" customFormat="1" outlineLevel="3" x14ac:dyDescent="0.2">
      <c r="A89" s="91"/>
      <c r="B89" s="92"/>
      <c r="C89" s="93"/>
      <c r="D89" s="93"/>
      <c r="E89" s="66" t="s">
        <v>124</v>
      </c>
      <c r="F89" s="7"/>
      <c r="G89" s="93"/>
      <c r="H89" s="57"/>
    </row>
    <row r="90" spans="1:8" s="4" customFormat="1" outlineLevel="3" x14ac:dyDescent="0.2">
      <c r="A90" s="95"/>
      <c r="B90" s="96"/>
      <c r="C90" s="97"/>
      <c r="D90" s="98"/>
      <c r="E90" s="56" t="s">
        <v>124</v>
      </c>
      <c r="F90" s="10"/>
      <c r="G90" s="98"/>
      <c r="H90" s="58"/>
    </row>
    <row r="91" spans="1:8" s="4" customFormat="1" outlineLevel="3" x14ac:dyDescent="0.2">
      <c r="A91" s="94"/>
      <c r="B91" s="99"/>
      <c r="C91" s="98"/>
      <c r="D91" s="98"/>
      <c r="E91" s="56" t="s">
        <v>124</v>
      </c>
      <c r="F91" s="10"/>
      <c r="G91" s="98"/>
      <c r="H91" s="59"/>
    </row>
    <row r="92" spans="1:8" s="4" customFormat="1" outlineLevel="3" x14ac:dyDescent="0.2">
      <c r="A92" s="95"/>
      <c r="B92" s="96"/>
      <c r="C92" s="97"/>
      <c r="D92" s="100"/>
      <c r="E92" s="9" t="s">
        <v>124</v>
      </c>
      <c r="F92" s="10"/>
      <c r="G92" s="98"/>
      <c r="H92" s="58"/>
    </row>
    <row r="93" spans="1:8" s="4" customFormat="1" ht="13.5" outlineLevel="3" thickBot="1" x14ac:dyDescent="0.25">
      <c r="A93" s="94"/>
      <c r="B93" s="99"/>
      <c r="C93" s="98"/>
      <c r="D93" s="98"/>
      <c r="E93" s="56" t="s">
        <v>124</v>
      </c>
      <c r="F93" s="10"/>
      <c r="G93" s="98"/>
      <c r="H93" s="59"/>
    </row>
    <row r="94" spans="1:8" s="4" customFormat="1" ht="26.25" outlineLevel="2" thickBot="1" x14ac:dyDescent="0.25">
      <c r="A94" s="101" t="s">
        <v>31</v>
      </c>
      <c r="B94" s="102" t="s">
        <v>32</v>
      </c>
      <c r="C94" s="103"/>
      <c r="D94" s="75">
        <v>0</v>
      </c>
      <c r="E94" s="104" t="s">
        <v>125</v>
      </c>
      <c r="F94" s="368">
        <f>SUM(F89:F93)</f>
        <v>0</v>
      </c>
      <c r="G94" s="105"/>
      <c r="H94" s="60"/>
    </row>
    <row r="95" spans="1:8" s="4" customFormat="1" outlineLevel="2" x14ac:dyDescent="0.2">
      <c r="A95" s="106"/>
      <c r="B95" s="107"/>
      <c r="C95" s="106"/>
      <c r="D95" s="106"/>
      <c r="E95" s="108" t="s">
        <v>126</v>
      </c>
      <c r="F95" s="15" t="str">
        <f>IF(F94=D94,"OK","Error")</f>
        <v>OK</v>
      </c>
      <c r="G95" s="109">
        <f>D94-F94</f>
        <v>0</v>
      </c>
      <c r="H95" s="61"/>
    </row>
    <row r="96" spans="1:8" s="4" customFormat="1" ht="13.5" outlineLevel="2" thickBot="1" x14ac:dyDescent="0.25">
      <c r="A96" s="110"/>
      <c r="B96" s="111"/>
      <c r="C96" s="110"/>
      <c r="D96" s="50"/>
      <c r="E96" s="130"/>
      <c r="F96" s="50"/>
      <c r="G96" s="50"/>
      <c r="H96" s="61"/>
    </row>
    <row r="97" spans="1:8" s="4" customFormat="1" outlineLevel="3" x14ac:dyDescent="0.2">
      <c r="A97" s="113"/>
      <c r="B97" s="114"/>
      <c r="C97" s="115"/>
      <c r="D97" s="115"/>
      <c r="E97" s="62" t="s">
        <v>124</v>
      </c>
      <c r="F97" s="43"/>
      <c r="G97" s="117"/>
      <c r="H97" s="57"/>
    </row>
    <row r="98" spans="1:8" s="4" customFormat="1" outlineLevel="3" x14ac:dyDescent="0.2">
      <c r="A98" s="118"/>
      <c r="B98" s="119"/>
      <c r="C98" s="120"/>
      <c r="D98" s="121"/>
      <c r="E98" s="63" t="s">
        <v>124</v>
      </c>
      <c r="F98" s="21"/>
      <c r="G98" s="123"/>
      <c r="H98" s="58"/>
    </row>
    <row r="99" spans="1:8" s="4" customFormat="1" outlineLevel="3" x14ac:dyDescent="0.2">
      <c r="A99" s="122"/>
      <c r="B99" s="124"/>
      <c r="C99" s="121"/>
      <c r="D99" s="121"/>
      <c r="E99" s="63" t="s">
        <v>124</v>
      </c>
      <c r="F99" s="21"/>
      <c r="G99" s="123"/>
      <c r="H99" s="59"/>
    </row>
    <row r="100" spans="1:8" s="4" customFormat="1" outlineLevel="3" x14ac:dyDescent="0.2">
      <c r="A100" s="118"/>
      <c r="B100" s="119"/>
      <c r="C100" s="120"/>
      <c r="D100" s="121"/>
      <c r="E100" s="63" t="s">
        <v>124</v>
      </c>
      <c r="F100" s="21"/>
      <c r="G100" s="123"/>
      <c r="H100" s="58"/>
    </row>
    <row r="101" spans="1:8" s="4" customFormat="1" ht="13.5" outlineLevel="3" thickBot="1" x14ac:dyDescent="0.25">
      <c r="A101" s="122"/>
      <c r="B101" s="124"/>
      <c r="C101" s="121"/>
      <c r="D101" s="121"/>
      <c r="E101" s="64" t="s">
        <v>124</v>
      </c>
      <c r="F101" s="65"/>
      <c r="G101" s="123"/>
      <c r="H101" s="59"/>
    </row>
    <row r="102" spans="1:8" s="4" customFormat="1" ht="26.25" outlineLevel="2" thickBot="1" x14ac:dyDescent="0.25">
      <c r="A102" s="125" t="s">
        <v>33</v>
      </c>
      <c r="B102" s="126" t="s">
        <v>34</v>
      </c>
      <c r="C102" s="127"/>
      <c r="D102" s="74">
        <v>0</v>
      </c>
      <c r="E102" s="128" t="s">
        <v>125</v>
      </c>
      <c r="F102" s="369">
        <f>SUM(F97:F101)</f>
        <v>0</v>
      </c>
      <c r="G102" s="129"/>
      <c r="H102" s="60"/>
    </row>
    <row r="103" spans="1:8" s="4" customFormat="1" outlineLevel="2" x14ac:dyDescent="0.2">
      <c r="A103" s="106"/>
      <c r="B103" s="107"/>
      <c r="C103" s="106"/>
      <c r="D103" s="106"/>
      <c r="E103" s="108" t="s">
        <v>126</v>
      </c>
      <c r="F103" s="15" t="str">
        <f>IF(F102=D102,"OK","Error")</f>
        <v>OK</v>
      </c>
      <c r="G103" s="109">
        <f>D102-F102</f>
        <v>0</v>
      </c>
      <c r="H103" s="61"/>
    </row>
    <row r="104" spans="1:8" s="4" customFormat="1" ht="13.5" outlineLevel="2" thickBot="1" x14ac:dyDescent="0.25">
      <c r="A104" s="110"/>
      <c r="B104" s="111"/>
      <c r="C104" s="110"/>
      <c r="D104" s="50"/>
      <c r="E104" s="130"/>
      <c r="F104" s="50"/>
      <c r="G104" s="50"/>
      <c r="H104" s="61"/>
    </row>
    <row r="105" spans="1:8" s="4" customFormat="1" outlineLevel="3" x14ac:dyDescent="0.2">
      <c r="A105" s="91"/>
      <c r="B105" s="92"/>
      <c r="C105" s="93"/>
      <c r="D105" s="93"/>
      <c r="E105" s="66" t="s">
        <v>124</v>
      </c>
      <c r="F105" s="7"/>
      <c r="G105" s="93"/>
      <c r="H105" s="379"/>
    </row>
    <row r="106" spans="1:8" s="4" customFormat="1" outlineLevel="3" x14ac:dyDescent="0.2">
      <c r="A106" s="95"/>
      <c r="B106" s="96"/>
      <c r="C106" s="97"/>
      <c r="D106" s="98"/>
      <c r="E106" s="56" t="s">
        <v>124</v>
      </c>
      <c r="F106" s="10"/>
      <c r="G106" s="98"/>
      <c r="H106" s="58"/>
    </row>
    <row r="107" spans="1:8" s="4" customFormat="1" outlineLevel="3" x14ac:dyDescent="0.2">
      <c r="A107" s="94"/>
      <c r="B107" s="99"/>
      <c r="C107" s="98"/>
      <c r="D107" s="98"/>
      <c r="E107" s="56" t="s">
        <v>124</v>
      </c>
      <c r="F107" s="10"/>
      <c r="G107" s="98"/>
      <c r="H107" s="59"/>
    </row>
    <row r="108" spans="1:8" s="4" customFormat="1" outlineLevel="3" x14ac:dyDescent="0.2">
      <c r="A108" s="95"/>
      <c r="B108" s="96"/>
      <c r="C108" s="97"/>
      <c r="D108" s="100"/>
      <c r="E108" s="9" t="s">
        <v>124</v>
      </c>
      <c r="F108" s="10"/>
      <c r="G108" s="98"/>
      <c r="H108" s="58"/>
    </row>
    <row r="109" spans="1:8" s="4" customFormat="1" ht="13.5" outlineLevel="3" thickBot="1" x14ac:dyDescent="0.25">
      <c r="A109" s="94"/>
      <c r="B109" s="99"/>
      <c r="C109" s="98"/>
      <c r="D109" s="98"/>
      <c r="E109" s="56" t="s">
        <v>124</v>
      </c>
      <c r="F109" s="10"/>
      <c r="G109" s="98"/>
      <c r="H109" s="59"/>
    </row>
    <row r="110" spans="1:8" s="4" customFormat="1" ht="26.25" outlineLevel="2" thickBot="1" x14ac:dyDescent="0.25">
      <c r="A110" s="101" t="s">
        <v>35</v>
      </c>
      <c r="B110" s="102" t="s">
        <v>36</v>
      </c>
      <c r="C110" s="103"/>
      <c r="D110" s="75">
        <v>0</v>
      </c>
      <c r="E110" s="104" t="s">
        <v>125</v>
      </c>
      <c r="F110" s="368">
        <f>SUM(F105:F109)</f>
        <v>0</v>
      </c>
      <c r="G110" s="105"/>
      <c r="H110" s="60"/>
    </row>
    <row r="111" spans="1:8" s="4" customFormat="1" outlineLevel="2" x14ac:dyDescent="0.2">
      <c r="A111" s="106"/>
      <c r="B111" s="107"/>
      <c r="C111" s="106"/>
      <c r="D111" s="106"/>
      <c r="E111" s="108" t="s">
        <v>126</v>
      </c>
      <c r="F111" s="15" t="str">
        <f>IF(F110=D110,"OK","Error")</f>
        <v>OK</v>
      </c>
      <c r="G111" s="109">
        <f>D110-F110</f>
        <v>0</v>
      </c>
      <c r="H111" s="61"/>
    </row>
    <row r="112" spans="1:8" s="4" customFormat="1" ht="13.5" outlineLevel="2" thickBot="1" x14ac:dyDescent="0.25">
      <c r="A112" s="110"/>
      <c r="B112" s="111"/>
      <c r="C112" s="110"/>
      <c r="D112" s="50"/>
      <c r="E112" s="130"/>
      <c r="F112" s="50"/>
      <c r="G112" s="50"/>
      <c r="H112" s="61"/>
    </row>
    <row r="113" spans="1:8" s="4" customFormat="1" outlineLevel="3" x14ac:dyDescent="0.2">
      <c r="A113" s="113"/>
      <c r="B113" s="114"/>
      <c r="C113" s="115"/>
      <c r="D113" s="115"/>
      <c r="E113" s="62" t="s">
        <v>124</v>
      </c>
      <c r="F113" s="43"/>
      <c r="G113" s="117"/>
      <c r="H113" s="57"/>
    </row>
    <row r="114" spans="1:8" s="4" customFormat="1" outlineLevel="3" x14ac:dyDescent="0.2">
      <c r="A114" s="118"/>
      <c r="B114" s="119"/>
      <c r="C114" s="120"/>
      <c r="D114" s="121"/>
      <c r="E114" s="63" t="s">
        <v>124</v>
      </c>
      <c r="F114" s="21"/>
      <c r="G114" s="123"/>
      <c r="H114" s="58"/>
    </row>
    <row r="115" spans="1:8" s="4" customFormat="1" outlineLevel="3" x14ac:dyDescent="0.2">
      <c r="A115" s="122"/>
      <c r="B115" s="124"/>
      <c r="C115" s="121"/>
      <c r="D115" s="121"/>
      <c r="E115" s="63" t="s">
        <v>124</v>
      </c>
      <c r="F115" s="21"/>
      <c r="G115" s="123"/>
      <c r="H115" s="59"/>
    </row>
    <row r="116" spans="1:8" s="4" customFormat="1" outlineLevel="3" x14ac:dyDescent="0.2">
      <c r="A116" s="118"/>
      <c r="B116" s="119"/>
      <c r="C116" s="120"/>
      <c r="D116" s="121"/>
      <c r="E116" s="63" t="s">
        <v>124</v>
      </c>
      <c r="F116" s="21"/>
      <c r="G116" s="123"/>
      <c r="H116" s="58"/>
    </row>
    <row r="117" spans="1:8" s="4" customFormat="1" ht="13.5" outlineLevel="3" thickBot="1" x14ac:dyDescent="0.25">
      <c r="A117" s="122"/>
      <c r="B117" s="124"/>
      <c r="C117" s="121"/>
      <c r="D117" s="121"/>
      <c r="E117" s="64" t="s">
        <v>124</v>
      </c>
      <c r="F117" s="65"/>
      <c r="G117" s="123"/>
      <c r="H117" s="59"/>
    </row>
    <row r="118" spans="1:8" s="4" customFormat="1" ht="39" outlineLevel="2" thickBot="1" x14ac:dyDescent="0.25">
      <c r="A118" s="125" t="s">
        <v>37</v>
      </c>
      <c r="B118" s="126" t="s">
        <v>212</v>
      </c>
      <c r="C118" s="127"/>
      <c r="D118" s="74">
        <v>0</v>
      </c>
      <c r="E118" s="128" t="s">
        <v>125</v>
      </c>
      <c r="F118" s="369">
        <f>SUM(F113:F117)</f>
        <v>0</v>
      </c>
      <c r="G118" s="129"/>
      <c r="H118" s="60"/>
    </row>
    <row r="119" spans="1:8" s="4" customFormat="1" outlineLevel="2" x14ac:dyDescent="0.2">
      <c r="A119" s="106"/>
      <c r="B119" s="107"/>
      <c r="C119" s="106"/>
      <c r="D119" s="106"/>
      <c r="E119" s="108" t="s">
        <v>126</v>
      </c>
      <c r="F119" s="15" t="str">
        <f>IF(F118=D118,"OK","Error")</f>
        <v>OK</v>
      </c>
      <c r="G119" s="109">
        <f>D118-F118</f>
        <v>0</v>
      </c>
      <c r="H119" s="61"/>
    </row>
    <row r="120" spans="1:8" s="4" customFormat="1" ht="13.5" outlineLevel="2" thickBot="1" x14ac:dyDescent="0.25">
      <c r="A120" s="110"/>
      <c r="B120" s="111"/>
      <c r="C120" s="110"/>
      <c r="D120" s="50"/>
      <c r="E120" s="130"/>
      <c r="F120" s="50"/>
      <c r="G120" s="50"/>
      <c r="H120" s="61"/>
    </row>
    <row r="121" spans="1:8" s="4" customFormat="1" outlineLevel="3" x14ac:dyDescent="0.2">
      <c r="A121" s="91"/>
      <c r="B121" s="92"/>
      <c r="C121" s="93"/>
      <c r="D121" s="93"/>
      <c r="E121" s="66" t="s">
        <v>124</v>
      </c>
      <c r="F121" s="7"/>
      <c r="G121" s="93"/>
      <c r="H121" s="57"/>
    </row>
    <row r="122" spans="1:8" s="4" customFormat="1" outlineLevel="3" x14ac:dyDescent="0.2">
      <c r="A122" s="95"/>
      <c r="B122" s="96"/>
      <c r="C122" s="97"/>
      <c r="D122" s="98"/>
      <c r="E122" s="56" t="s">
        <v>124</v>
      </c>
      <c r="F122" s="10"/>
      <c r="G122" s="98"/>
      <c r="H122" s="58"/>
    </row>
    <row r="123" spans="1:8" s="4" customFormat="1" outlineLevel="3" x14ac:dyDescent="0.2">
      <c r="A123" s="94"/>
      <c r="B123" s="99"/>
      <c r="C123" s="98"/>
      <c r="D123" s="98"/>
      <c r="E123" s="56" t="s">
        <v>124</v>
      </c>
      <c r="F123" s="10"/>
      <c r="G123" s="98"/>
      <c r="H123" s="59"/>
    </row>
    <row r="124" spans="1:8" s="4" customFormat="1" outlineLevel="3" x14ac:dyDescent="0.2">
      <c r="A124" s="95"/>
      <c r="B124" s="96"/>
      <c r="C124" s="97"/>
      <c r="D124" s="100"/>
      <c r="E124" s="9" t="s">
        <v>124</v>
      </c>
      <c r="F124" s="10"/>
      <c r="G124" s="98"/>
      <c r="H124" s="58"/>
    </row>
    <row r="125" spans="1:8" s="4" customFormat="1" ht="13.5" outlineLevel="3" thickBot="1" x14ac:dyDescent="0.25">
      <c r="A125" s="94"/>
      <c r="B125" s="99"/>
      <c r="C125" s="98"/>
      <c r="D125" s="98"/>
      <c r="E125" s="56" t="s">
        <v>124</v>
      </c>
      <c r="F125" s="10"/>
      <c r="G125" s="98"/>
      <c r="H125" s="59"/>
    </row>
    <row r="126" spans="1:8" s="4" customFormat="1" ht="13.5" outlineLevel="2" thickBot="1" x14ac:dyDescent="0.25">
      <c r="A126" s="101" t="s">
        <v>38</v>
      </c>
      <c r="B126" s="102" t="s">
        <v>39</v>
      </c>
      <c r="C126" s="103"/>
      <c r="D126" s="75">
        <v>0</v>
      </c>
      <c r="E126" s="104" t="s">
        <v>125</v>
      </c>
      <c r="F126" s="368">
        <f>SUM(F121:F125)</f>
        <v>0</v>
      </c>
      <c r="G126" s="105"/>
      <c r="H126" s="60"/>
    </row>
    <row r="127" spans="1:8" s="4" customFormat="1" outlineLevel="2" x14ac:dyDescent="0.2">
      <c r="A127" s="106"/>
      <c r="B127" s="107"/>
      <c r="C127" s="106"/>
      <c r="D127" s="106"/>
      <c r="E127" s="108" t="s">
        <v>126</v>
      </c>
      <c r="F127" s="15" t="str">
        <f>IF(F126=D126,"OK","Error")</f>
        <v>OK</v>
      </c>
      <c r="G127" s="109">
        <f>D126-F126</f>
        <v>0</v>
      </c>
      <c r="H127" s="61"/>
    </row>
    <row r="128" spans="1:8" s="4" customFormat="1" ht="13.5" outlineLevel="2" thickBot="1" x14ac:dyDescent="0.25">
      <c r="A128" s="110"/>
      <c r="B128" s="111"/>
      <c r="C128" s="110"/>
      <c r="D128" s="50"/>
      <c r="E128" s="130"/>
      <c r="F128" s="50"/>
      <c r="G128" s="50"/>
      <c r="H128" s="61"/>
    </row>
    <row r="129" spans="1:8" s="4" customFormat="1" outlineLevel="3" x14ac:dyDescent="0.2">
      <c r="A129" s="113"/>
      <c r="B129" s="114"/>
      <c r="C129" s="115"/>
      <c r="D129" s="115"/>
      <c r="E129" s="62" t="s">
        <v>124</v>
      </c>
      <c r="F129" s="43"/>
      <c r="G129" s="117"/>
      <c r="H129" s="57"/>
    </row>
    <row r="130" spans="1:8" s="4" customFormat="1" outlineLevel="3" x14ac:dyDescent="0.2">
      <c r="A130" s="118"/>
      <c r="B130" s="119"/>
      <c r="C130" s="120"/>
      <c r="D130" s="121"/>
      <c r="E130" s="63" t="s">
        <v>124</v>
      </c>
      <c r="F130" s="21"/>
      <c r="G130" s="123"/>
      <c r="H130" s="58"/>
    </row>
    <row r="131" spans="1:8" s="4" customFormat="1" outlineLevel="3" x14ac:dyDescent="0.2">
      <c r="A131" s="122"/>
      <c r="B131" s="124"/>
      <c r="C131" s="121"/>
      <c r="D131" s="121"/>
      <c r="E131" s="63" t="s">
        <v>124</v>
      </c>
      <c r="F131" s="21"/>
      <c r="G131" s="123"/>
      <c r="H131" s="59"/>
    </row>
    <row r="132" spans="1:8" s="4" customFormat="1" outlineLevel="3" x14ac:dyDescent="0.2">
      <c r="A132" s="118"/>
      <c r="B132" s="119"/>
      <c r="C132" s="120"/>
      <c r="D132" s="121"/>
      <c r="E132" s="63" t="s">
        <v>124</v>
      </c>
      <c r="F132" s="21"/>
      <c r="G132" s="123"/>
      <c r="H132" s="58"/>
    </row>
    <row r="133" spans="1:8" s="4" customFormat="1" ht="13.5" outlineLevel="3" thickBot="1" x14ac:dyDescent="0.25">
      <c r="A133" s="122"/>
      <c r="B133" s="124"/>
      <c r="C133" s="121"/>
      <c r="D133" s="121"/>
      <c r="E133" s="64" t="s">
        <v>124</v>
      </c>
      <c r="F133" s="65"/>
      <c r="G133" s="123"/>
      <c r="H133" s="59"/>
    </row>
    <row r="134" spans="1:8" s="4" customFormat="1" ht="26.25" outlineLevel="2" thickBot="1" x14ac:dyDescent="0.25">
      <c r="A134" s="125" t="s">
        <v>40</v>
      </c>
      <c r="B134" s="126" t="s">
        <v>41</v>
      </c>
      <c r="C134" s="127"/>
      <c r="D134" s="74">
        <v>0</v>
      </c>
      <c r="E134" s="128" t="s">
        <v>125</v>
      </c>
      <c r="F134" s="369">
        <f>SUM(F129:F133)</f>
        <v>0</v>
      </c>
      <c r="G134" s="129"/>
      <c r="H134" s="60"/>
    </row>
    <row r="135" spans="1:8" s="4" customFormat="1" outlineLevel="2" x14ac:dyDescent="0.2">
      <c r="A135" s="106"/>
      <c r="B135" s="107"/>
      <c r="C135" s="106"/>
      <c r="D135" s="106"/>
      <c r="E135" s="108" t="s">
        <v>126</v>
      </c>
      <c r="F135" s="15" t="str">
        <f>IF(F134=D134,"OK","Error")</f>
        <v>OK</v>
      </c>
      <c r="G135" s="109">
        <f>D134-F134</f>
        <v>0</v>
      </c>
      <c r="H135" s="61"/>
    </row>
    <row r="136" spans="1:8" s="4" customFormat="1" ht="13.5" outlineLevel="2" thickBot="1" x14ac:dyDescent="0.25">
      <c r="A136" s="110"/>
      <c r="B136" s="111"/>
      <c r="C136" s="110"/>
      <c r="D136" s="50"/>
      <c r="E136" s="130"/>
      <c r="F136" s="50"/>
      <c r="G136" s="50"/>
      <c r="H136" s="61"/>
    </row>
    <row r="137" spans="1:8" s="4" customFormat="1" outlineLevel="3" x14ac:dyDescent="0.2">
      <c r="A137" s="91"/>
      <c r="B137" s="92"/>
      <c r="C137" s="93"/>
      <c r="D137" s="93"/>
      <c r="E137" s="66" t="s">
        <v>124</v>
      </c>
      <c r="F137" s="7"/>
      <c r="G137" s="93"/>
      <c r="H137" s="57"/>
    </row>
    <row r="138" spans="1:8" s="4" customFormat="1" outlineLevel="3" x14ac:dyDescent="0.2">
      <c r="A138" s="95"/>
      <c r="B138" s="96"/>
      <c r="C138" s="97"/>
      <c r="D138" s="98"/>
      <c r="E138" s="56" t="s">
        <v>124</v>
      </c>
      <c r="F138" s="10"/>
      <c r="G138" s="98"/>
      <c r="H138" s="58"/>
    </row>
    <row r="139" spans="1:8" s="4" customFormat="1" outlineLevel="3" x14ac:dyDescent="0.2">
      <c r="A139" s="94"/>
      <c r="B139" s="99"/>
      <c r="C139" s="98"/>
      <c r="D139" s="98"/>
      <c r="E139" s="56" t="s">
        <v>124</v>
      </c>
      <c r="F139" s="10"/>
      <c r="G139" s="98"/>
      <c r="H139" s="59"/>
    </row>
    <row r="140" spans="1:8" s="4" customFormat="1" outlineLevel="3" x14ac:dyDescent="0.2">
      <c r="A140" s="95"/>
      <c r="B140" s="96"/>
      <c r="C140" s="97"/>
      <c r="D140" s="100"/>
      <c r="E140" s="9" t="s">
        <v>124</v>
      </c>
      <c r="F140" s="10"/>
      <c r="G140" s="98"/>
      <c r="H140" s="58"/>
    </row>
    <row r="141" spans="1:8" s="4" customFormat="1" ht="13.5" outlineLevel="3" thickBot="1" x14ac:dyDescent="0.25">
      <c r="A141" s="94"/>
      <c r="B141" s="99"/>
      <c r="C141" s="98"/>
      <c r="D141" s="98"/>
      <c r="E141" s="56" t="s">
        <v>124</v>
      </c>
      <c r="F141" s="10"/>
      <c r="G141" s="98"/>
      <c r="H141" s="59"/>
    </row>
    <row r="142" spans="1:8" s="4" customFormat="1" ht="39" outlineLevel="2" thickBot="1" x14ac:dyDescent="0.25">
      <c r="A142" s="101" t="s">
        <v>42</v>
      </c>
      <c r="B142" s="102" t="s">
        <v>43</v>
      </c>
      <c r="C142" s="103"/>
      <c r="D142" s="75">
        <v>0</v>
      </c>
      <c r="E142" s="104" t="s">
        <v>125</v>
      </c>
      <c r="F142" s="368">
        <f>SUM(F137:F141)</f>
        <v>0</v>
      </c>
      <c r="G142" s="105"/>
      <c r="H142" s="60"/>
    </row>
    <row r="143" spans="1:8" s="4" customFormat="1" outlineLevel="2" x14ac:dyDescent="0.2">
      <c r="A143" s="106"/>
      <c r="B143" s="107"/>
      <c r="C143" s="106"/>
      <c r="D143" s="106"/>
      <c r="E143" s="108" t="s">
        <v>126</v>
      </c>
      <c r="F143" s="15" t="str">
        <f>IF(F142=D142,"OK","Error")</f>
        <v>OK</v>
      </c>
      <c r="G143" s="109">
        <f>D142-F142</f>
        <v>0</v>
      </c>
      <c r="H143" s="61"/>
    </row>
    <row r="144" spans="1:8" s="4" customFormat="1" ht="13.5" outlineLevel="2" thickBot="1" x14ac:dyDescent="0.25">
      <c r="A144" s="110"/>
      <c r="B144" s="111"/>
      <c r="C144" s="110"/>
      <c r="D144" s="145"/>
      <c r="E144" s="145"/>
      <c r="F144" s="50"/>
      <c r="G144" s="50"/>
      <c r="H144" s="61"/>
    </row>
    <row r="145" spans="1:8" s="4" customFormat="1" outlineLevel="3" x14ac:dyDescent="0.2">
      <c r="A145" s="113"/>
      <c r="B145" s="114"/>
      <c r="C145" s="115"/>
      <c r="D145" s="115"/>
      <c r="E145" s="62" t="s">
        <v>124</v>
      </c>
      <c r="F145" s="43"/>
      <c r="G145" s="117"/>
      <c r="H145" s="57"/>
    </row>
    <row r="146" spans="1:8" s="4" customFormat="1" outlineLevel="3" x14ac:dyDescent="0.2">
      <c r="A146" s="118"/>
      <c r="B146" s="119"/>
      <c r="C146" s="120"/>
      <c r="D146" s="121"/>
      <c r="E146" s="63" t="s">
        <v>124</v>
      </c>
      <c r="F146" s="21"/>
      <c r="G146" s="123"/>
      <c r="H146" s="58"/>
    </row>
    <row r="147" spans="1:8" s="4" customFormat="1" outlineLevel="3" x14ac:dyDescent="0.2">
      <c r="A147" s="122"/>
      <c r="B147" s="124"/>
      <c r="C147" s="121"/>
      <c r="D147" s="121"/>
      <c r="E147" s="63" t="s">
        <v>124</v>
      </c>
      <c r="F147" s="21"/>
      <c r="G147" s="123"/>
      <c r="H147" s="59"/>
    </row>
    <row r="148" spans="1:8" s="4" customFormat="1" outlineLevel="3" x14ac:dyDescent="0.2">
      <c r="A148" s="118"/>
      <c r="B148" s="119"/>
      <c r="C148" s="120"/>
      <c r="D148" s="121"/>
      <c r="E148" s="63" t="s">
        <v>124</v>
      </c>
      <c r="F148" s="21"/>
      <c r="G148" s="123"/>
      <c r="H148" s="58"/>
    </row>
    <row r="149" spans="1:8" s="4" customFormat="1" ht="13.5" outlineLevel="3" thickBot="1" x14ac:dyDescent="0.25">
      <c r="A149" s="122"/>
      <c r="B149" s="124"/>
      <c r="C149" s="121"/>
      <c r="D149" s="121"/>
      <c r="E149" s="64" t="s">
        <v>124</v>
      </c>
      <c r="F149" s="65"/>
      <c r="G149" s="123"/>
      <c r="H149" s="59"/>
    </row>
    <row r="150" spans="1:8" s="4" customFormat="1" ht="26.25" outlineLevel="2" thickBot="1" x14ac:dyDescent="0.25">
      <c r="A150" s="125" t="s">
        <v>44</v>
      </c>
      <c r="B150" s="126" t="s">
        <v>45</v>
      </c>
      <c r="C150" s="127"/>
      <c r="D150" s="74">
        <v>0</v>
      </c>
      <c r="E150" s="128" t="s">
        <v>125</v>
      </c>
      <c r="F150" s="369">
        <f>SUM(F145:F149)</f>
        <v>0</v>
      </c>
      <c r="G150" s="129"/>
      <c r="H150" s="60"/>
    </row>
    <row r="151" spans="1:8" s="4" customFormat="1" outlineLevel="2" x14ac:dyDescent="0.2">
      <c r="A151" s="106"/>
      <c r="B151" s="107"/>
      <c r="C151" s="106"/>
      <c r="D151" s="106"/>
      <c r="E151" s="108" t="s">
        <v>126</v>
      </c>
      <c r="F151" s="15" t="str">
        <f>IF(F150=D150,"OK","Error")</f>
        <v>OK</v>
      </c>
      <c r="G151" s="109">
        <f>D150-F150</f>
        <v>0</v>
      </c>
      <c r="H151" s="61"/>
    </row>
    <row r="152" spans="1:8" s="4" customFormat="1" ht="13.5" outlineLevel="2" thickBot="1" x14ac:dyDescent="0.25">
      <c r="A152" s="110"/>
      <c r="B152" s="111"/>
      <c r="C152" s="110"/>
      <c r="D152" s="112"/>
      <c r="E152" s="51"/>
      <c r="F152" s="50"/>
      <c r="G152" s="50"/>
      <c r="H152" s="61"/>
    </row>
    <row r="153" spans="1:8" s="4" customFormat="1" outlineLevel="3" x14ac:dyDescent="0.2">
      <c r="A153" s="91"/>
      <c r="B153" s="92"/>
      <c r="C153" s="93"/>
      <c r="D153" s="93"/>
      <c r="E153" s="66" t="s">
        <v>124</v>
      </c>
      <c r="F153" s="7"/>
      <c r="G153" s="93"/>
      <c r="H153" s="57"/>
    </row>
    <row r="154" spans="1:8" s="4" customFormat="1" outlineLevel="3" x14ac:dyDescent="0.2">
      <c r="A154" s="95"/>
      <c r="B154" s="96"/>
      <c r="C154" s="97"/>
      <c r="D154" s="98"/>
      <c r="E154" s="56" t="s">
        <v>124</v>
      </c>
      <c r="F154" s="10"/>
      <c r="G154" s="98"/>
      <c r="H154" s="58"/>
    </row>
    <row r="155" spans="1:8" s="4" customFormat="1" outlineLevel="3" x14ac:dyDescent="0.2">
      <c r="A155" s="94"/>
      <c r="B155" s="99"/>
      <c r="C155" s="98"/>
      <c r="D155" s="98"/>
      <c r="E155" s="56" t="s">
        <v>124</v>
      </c>
      <c r="F155" s="10"/>
      <c r="G155" s="98"/>
      <c r="H155" s="59"/>
    </row>
    <row r="156" spans="1:8" s="4" customFormat="1" outlineLevel="3" x14ac:dyDescent="0.2">
      <c r="A156" s="95"/>
      <c r="B156" s="96"/>
      <c r="C156" s="97"/>
      <c r="D156" s="100"/>
      <c r="E156" s="9" t="s">
        <v>124</v>
      </c>
      <c r="F156" s="10"/>
      <c r="G156" s="98"/>
      <c r="H156" s="58"/>
    </row>
    <row r="157" spans="1:8" s="4" customFormat="1" ht="13.5" outlineLevel="3" thickBot="1" x14ac:dyDescent="0.25">
      <c r="A157" s="94"/>
      <c r="B157" s="99"/>
      <c r="C157" s="98"/>
      <c r="D157" s="98"/>
      <c r="E157" s="56" t="s">
        <v>124</v>
      </c>
      <c r="F157" s="10"/>
      <c r="G157" s="98"/>
      <c r="H157" s="59"/>
    </row>
    <row r="158" spans="1:8" s="4" customFormat="1" ht="39" outlineLevel="2" thickBot="1" x14ac:dyDescent="0.25">
      <c r="A158" s="101" t="s">
        <v>46</v>
      </c>
      <c r="B158" s="102" t="s">
        <v>48</v>
      </c>
      <c r="C158" s="103"/>
      <c r="D158" s="75">
        <v>0</v>
      </c>
      <c r="E158" s="104" t="s">
        <v>125</v>
      </c>
      <c r="F158" s="368">
        <f>SUM(F153:F157)</f>
        <v>0</v>
      </c>
      <c r="G158" s="105"/>
      <c r="H158" s="60"/>
    </row>
    <row r="159" spans="1:8" s="4" customFormat="1" outlineLevel="2" x14ac:dyDescent="0.2">
      <c r="A159" s="106"/>
      <c r="B159" s="107"/>
      <c r="C159" s="106"/>
      <c r="D159" s="106"/>
      <c r="E159" s="108" t="s">
        <v>126</v>
      </c>
      <c r="F159" s="15" t="str">
        <f>IF(F158=D158,"OK","Error")</f>
        <v>OK</v>
      </c>
      <c r="G159" s="109">
        <f>D158-F158</f>
        <v>0</v>
      </c>
      <c r="H159" s="61"/>
    </row>
    <row r="160" spans="1:8" s="4" customFormat="1" ht="13.5" outlineLevel="2" thickBot="1" x14ac:dyDescent="0.25">
      <c r="A160" s="110"/>
      <c r="B160" s="111"/>
      <c r="C160" s="110"/>
      <c r="D160" s="112"/>
      <c r="E160" s="51"/>
      <c r="F160" s="50"/>
      <c r="G160" s="50"/>
      <c r="H160" s="61"/>
    </row>
    <row r="161" spans="1:8" s="4" customFormat="1" outlineLevel="3" x14ac:dyDescent="0.2">
      <c r="A161" s="113"/>
      <c r="B161" s="114"/>
      <c r="C161" s="115"/>
      <c r="D161" s="115"/>
      <c r="E161" s="62" t="s">
        <v>124</v>
      </c>
      <c r="F161" s="43"/>
      <c r="G161" s="117"/>
      <c r="H161" s="57"/>
    </row>
    <row r="162" spans="1:8" s="4" customFormat="1" ht="12.75" customHeight="1" outlineLevel="3" x14ac:dyDescent="0.2">
      <c r="A162" s="118"/>
      <c r="B162" s="119"/>
      <c r="C162" s="120"/>
      <c r="D162" s="121"/>
      <c r="E162" s="63" t="s">
        <v>124</v>
      </c>
      <c r="F162" s="21"/>
      <c r="G162" s="123"/>
      <c r="H162" s="58"/>
    </row>
    <row r="163" spans="1:8" s="4" customFormat="1" ht="12.75" customHeight="1" outlineLevel="3" x14ac:dyDescent="0.2">
      <c r="A163" s="122"/>
      <c r="B163" s="124"/>
      <c r="C163" s="121"/>
      <c r="D163" s="121"/>
      <c r="E163" s="63" t="s">
        <v>124</v>
      </c>
      <c r="F163" s="21"/>
      <c r="G163" s="123"/>
      <c r="H163" s="59"/>
    </row>
    <row r="164" spans="1:8" s="4" customFormat="1" ht="12.75" customHeight="1" outlineLevel="3" x14ac:dyDescent="0.2">
      <c r="A164" s="118"/>
      <c r="B164" s="119"/>
      <c r="C164" s="120"/>
      <c r="D164" s="121"/>
      <c r="E164" s="63" t="s">
        <v>124</v>
      </c>
      <c r="F164" s="21"/>
      <c r="G164" s="123"/>
      <c r="H164" s="58"/>
    </row>
    <row r="165" spans="1:8" s="4" customFormat="1" ht="12.75" customHeight="1" outlineLevel="3" thickBot="1" x14ac:dyDescent="0.25">
      <c r="A165" s="122"/>
      <c r="B165" s="124"/>
      <c r="C165" s="121"/>
      <c r="D165" s="121"/>
      <c r="E165" s="64" t="s">
        <v>124</v>
      </c>
      <c r="F165" s="65"/>
      <c r="G165" s="123"/>
      <c r="H165" s="59"/>
    </row>
    <row r="166" spans="1:8" s="4" customFormat="1" ht="66" customHeight="1" outlineLevel="2" thickBot="1" x14ac:dyDescent="0.25">
      <c r="A166" s="125" t="s">
        <v>47</v>
      </c>
      <c r="B166" s="126" t="s">
        <v>284</v>
      </c>
      <c r="C166" s="127"/>
      <c r="D166" s="74"/>
      <c r="E166" s="128"/>
      <c r="F166" s="369">
        <f>SUM(F161:F165)</f>
        <v>0</v>
      </c>
      <c r="G166" s="129"/>
      <c r="H166" s="60"/>
    </row>
    <row r="167" spans="1:8" s="4" customFormat="1" outlineLevel="2" x14ac:dyDescent="0.2">
      <c r="A167" s="106"/>
      <c r="B167" s="107"/>
      <c r="C167" s="106"/>
      <c r="D167" s="106"/>
      <c r="E167" s="108" t="s">
        <v>126</v>
      </c>
      <c r="F167" s="15" t="str">
        <f>IF(F166=D166,"OK","Error")</f>
        <v>OK</v>
      </c>
      <c r="G167" s="109">
        <f>D166-F166</f>
        <v>0</v>
      </c>
      <c r="H167" s="61"/>
    </row>
    <row r="168" spans="1:8" s="4" customFormat="1" ht="13.5" outlineLevel="2" thickBot="1" x14ac:dyDescent="0.25">
      <c r="A168" s="110"/>
      <c r="B168" s="111"/>
      <c r="C168" s="110"/>
      <c r="D168" s="112"/>
      <c r="E168" s="51"/>
      <c r="F168" s="50"/>
      <c r="G168" s="50"/>
      <c r="H168" s="61"/>
    </row>
    <row r="169" spans="1:8" s="4" customFormat="1" outlineLevel="3" x14ac:dyDescent="0.2">
      <c r="A169" s="113"/>
      <c r="B169" s="114"/>
      <c r="C169" s="115"/>
      <c r="D169" s="115"/>
      <c r="E169" s="62" t="s">
        <v>124</v>
      </c>
      <c r="F169" s="43"/>
      <c r="G169" s="117"/>
      <c r="H169" s="57"/>
    </row>
    <row r="170" spans="1:8" s="4" customFormat="1" outlineLevel="3" x14ac:dyDescent="0.2">
      <c r="A170" s="118"/>
      <c r="B170" s="119"/>
      <c r="C170" s="120"/>
      <c r="D170" s="121"/>
      <c r="E170" s="63" t="s">
        <v>124</v>
      </c>
      <c r="F170" s="21"/>
      <c r="G170" s="123"/>
      <c r="H170" s="58"/>
    </row>
    <row r="171" spans="1:8" s="4" customFormat="1" outlineLevel="3" x14ac:dyDescent="0.2">
      <c r="A171" s="122"/>
      <c r="B171" s="124"/>
      <c r="C171" s="121"/>
      <c r="D171" s="121"/>
      <c r="E171" s="63" t="s">
        <v>124</v>
      </c>
      <c r="F171" s="21"/>
      <c r="G171" s="123"/>
      <c r="H171" s="59"/>
    </row>
    <row r="172" spans="1:8" s="4" customFormat="1" outlineLevel="3" x14ac:dyDescent="0.2">
      <c r="A172" s="118"/>
      <c r="B172" s="119"/>
      <c r="C172" s="120"/>
      <c r="D172" s="121"/>
      <c r="E172" s="63" t="s">
        <v>124</v>
      </c>
      <c r="F172" s="21"/>
      <c r="G172" s="123"/>
      <c r="H172" s="58"/>
    </row>
    <row r="173" spans="1:8" s="4" customFormat="1" ht="13.5" outlineLevel="3" thickBot="1" x14ac:dyDescent="0.25">
      <c r="A173" s="122"/>
      <c r="B173" s="124"/>
      <c r="C173" s="121"/>
      <c r="D173" s="121"/>
      <c r="E173" s="64" t="s">
        <v>124</v>
      </c>
      <c r="F173" s="65"/>
      <c r="G173" s="123"/>
      <c r="H173" s="59"/>
    </row>
    <row r="174" spans="1:8" s="4" customFormat="1" ht="13.5" outlineLevel="2" thickBot="1" x14ac:dyDescent="0.25">
      <c r="A174" s="420">
        <v>3.13</v>
      </c>
      <c r="B174" s="126" t="s">
        <v>49</v>
      </c>
      <c r="C174" s="127"/>
      <c r="D174" s="74">
        <v>0</v>
      </c>
      <c r="E174" s="128" t="s">
        <v>125</v>
      </c>
      <c r="F174" s="369">
        <f>SUM(F169:F173)</f>
        <v>0</v>
      </c>
      <c r="G174" s="129"/>
      <c r="H174" s="60"/>
    </row>
    <row r="175" spans="1:8" s="4" customFormat="1" outlineLevel="2" x14ac:dyDescent="0.2">
      <c r="A175" s="106"/>
      <c r="B175" s="107"/>
      <c r="C175" s="106"/>
      <c r="D175" s="106"/>
      <c r="E175" s="108" t="s">
        <v>126</v>
      </c>
      <c r="F175" s="15" t="str">
        <f>IF(F174=D174,"OK","Error")</f>
        <v>OK</v>
      </c>
      <c r="G175" s="109">
        <f>D174-F174</f>
        <v>0</v>
      </c>
      <c r="H175" s="61"/>
    </row>
    <row r="176" spans="1:8" s="4" customFormat="1" ht="13.5" outlineLevel="2" thickBot="1" x14ac:dyDescent="0.25">
      <c r="A176" s="151"/>
      <c r="B176" s="152"/>
      <c r="C176" s="151"/>
      <c r="D176" s="145"/>
      <c r="E176" s="51"/>
      <c r="F176" s="50"/>
      <c r="G176" s="50"/>
      <c r="H176" s="61"/>
    </row>
    <row r="177" spans="1:9" s="4" customFormat="1" ht="13.5" outlineLevel="1" thickBot="1" x14ac:dyDescent="0.25">
      <c r="A177" s="153">
        <v>3.14</v>
      </c>
      <c r="B177" s="154" t="s">
        <v>50</v>
      </c>
      <c r="C177" s="155" t="s">
        <v>24</v>
      </c>
      <c r="D177" s="24">
        <f>D78+D86+D94+D102+D110+D118+D126+D134+D142+D150+D158+D166</f>
        <v>0</v>
      </c>
      <c r="E177" s="154" t="s">
        <v>50</v>
      </c>
      <c r="F177" s="156">
        <f>F78+F86+F94+F102+F110+F118+F126+F134+F142+F150+F158+F166+F174</f>
        <v>0</v>
      </c>
      <c r="G177" s="157"/>
      <c r="H177" s="16"/>
    </row>
    <row r="178" spans="1:9" s="4" customFormat="1" ht="13.5" outlineLevel="1" thickBot="1" x14ac:dyDescent="0.25">
      <c r="A178" s="158"/>
      <c r="B178" s="432" t="s">
        <v>281</v>
      </c>
      <c r="C178" s="433"/>
      <c r="D178" s="434"/>
      <c r="E178" s="159"/>
      <c r="F178" s="160"/>
      <c r="G178" s="50"/>
      <c r="H178" s="61"/>
    </row>
    <row r="179" spans="1:9" s="30" customFormat="1" ht="13.5" outlineLevel="1" thickBot="1" x14ac:dyDescent="0.25">
      <c r="A179" s="158"/>
      <c r="B179" s="161"/>
      <c r="C179" s="162"/>
      <c r="D179" s="163"/>
      <c r="E179" s="141"/>
      <c r="F179" s="44"/>
      <c r="G179" s="141"/>
      <c r="H179" s="69"/>
    </row>
    <row r="180" spans="1:9" s="4" customFormat="1" ht="13.5" thickBot="1" x14ac:dyDescent="0.25">
      <c r="A180" s="164" t="s">
        <v>51</v>
      </c>
      <c r="B180" s="165" t="s">
        <v>52</v>
      </c>
      <c r="C180" s="166" t="s">
        <v>24</v>
      </c>
      <c r="D180" s="167">
        <f>D69+D177</f>
        <v>0</v>
      </c>
      <c r="E180" s="168" t="s">
        <v>52</v>
      </c>
      <c r="F180" s="167">
        <f>F69+F177</f>
        <v>0</v>
      </c>
      <c r="G180" s="157"/>
      <c r="H180" s="16"/>
    </row>
    <row r="181" spans="1:9" s="4" customFormat="1" ht="14.25" thickTop="1" thickBot="1" x14ac:dyDescent="0.25">
      <c r="A181" s="169"/>
      <c r="B181" s="438" t="s">
        <v>242</v>
      </c>
      <c r="C181" s="439"/>
      <c r="D181" s="437"/>
      <c r="E181" s="51"/>
      <c r="F181" s="51"/>
      <c r="G181" s="51"/>
      <c r="H181" s="70"/>
    </row>
    <row r="182" spans="1:9" s="46" customFormat="1" ht="13.5" thickBot="1" x14ac:dyDescent="0.25">
      <c r="A182" s="171"/>
      <c r="B182" s="172"/>
      <c r="C182" s="173"/>
      <c r="D182" s="174"/>
      <c r="E182" s="175"/>
      <c r="F182" s="175"/>
      <c r="G182" s="106"/>
      <c r="H182" s="71"/>
    </row>
    <row r="183" spans="1:9" s="4" customFormat="1" ht="13.5" thickBot="1" x14ac:dyDescent="0.25">
      <c r="A183" s="176" t="s">
        <v>53</v>
      </c>
      <c r="B183" s="177" t="s">
        <v>54</v>
      </c>
      <c r="C183" s="178" t="s">
        <v>5</v>
      </c>
      <c r="D183" s="149"/>
      <c r="E183" s="149"/>
      <c r="F183" s="149"/>
      <c r="G183" s="149"/>
      <c r="H183" s="67"/>
      <c r="I183" s="3"/>
    </row>
    <row r="184" spans="1:9" s="4" customFormat="1" ht="13.5" thickBot="1" x14ac:dyDescent="0.25">
      <c r="A184" s="179" t="s">
        <v>55</v>
      </c>
      <c r="B184" s="180" t="s">
        <v>7</v>
      </c>
      <c r="C184" s="179" t="s">
        <v>5</v>
      </c>
      <c r="D184" s="86"/>
      <c r="E184" s="86"/>
      <c r="F184" s="181"/>
      <c r="G184" s="181"/>
      <c r="H184" s="55"/>
    </row>
    <row r="185" spans="1:9" s="4" customFormat="1" outlineLevel="4" x14ac:dyDescent="0.2">
      <c r="A185" s="113"/>
      <c r="B185" s="114"/>
      <c r="C185" s="115"/>
      <c r="D185" s="115"/>
      <c r="E185" s="62" t="s">
        <v>124</v>
      </c>
      <c r="F185" s="43"/>
      <c r="G185" s="117"/>
      <c r="H185" s="57"/>
    </row>
    <row r="186" spans="1:9" s="4" customFormat="1" outlineLevel="4" x14ac:dyDescent="0.2">
      <c r="A186" s="118"/>
      <c r="B186" s="119"/>
      <c r="C186" s="120"/>
      <c r="D186" s="121"/>
      <c r="E186" s="63" t="s">
        <v>124</v>
      </c>
      <c r="F186" s="21"/>
      <c r="G186" s="123"/>
      <c r="H186" s="58"/>
    </row>
    <row r="187" spans="1:9" s="4" customFormat="1" outlineLevel="4" x14ac:dyDescent="0.2">
      <c r="A187" s="122"/>
      <c r="B187" s="124"/>
      <c r="C187" s="121"/>
      <c r="D187" s="121"/>
      <c r="E187" s="63" t="s">
        <v>124</v>
      </c>
      <c r="F187" s="21"/>
      <c r="G187" s="123"/>
      <c r="H187" s="59"/>
      <c r="I187" s="3"/>
    </row>
    <row r="188" spans="1:9" s="4" customFormat="1" outlineLevel="4" x14ac:dyDescent="0.2">
      <c r="A188" s="118"/>
      <c r="B188" s="119"/>
      <c r="C188" s="120"/>
      <c r="D188" s="121"/>
      <c r="E188" s="63" t="s">
        <v>124</v>
      </c>
      <c r="F188" s="21"/>
      <c r="G188" s="123"/>
      <c r="H188" s="58"/>
      <c r="I188" s="3"/>
    </row>
    <row r="189" spans="1:9" s="4" customFormat="1" ht="13.5" outlineLevel="4" thickBot="1" x14ac:dyDescent="0.25">
      <c r="A189" s="122"/>
      <c r="B189" s="124"/>
      <c r="C189" s="121"/>
      <c r="D189" s="121"/>
      <c r="E189" s="64" t="s">
        <v>124</v>
      </c>
      <c r="F189" s="65"/>
      <c r="G189" s="123"/>
      <c r="H189" s="59"/>
      <c r="I189" s="3"/>
    </row>
    <row r="190" spans="1:9" s="4" customFormat="1" ht="13.5" outlineLevel="3" thickBot="1" x14ac:dyDescent="0.25">
      <c r="A190" s="125" t="s">
        <v>56</v>
      </c>
      <c r="B190" s="126" t="s">
        <v>57</v>
      </c>
      <c r="C190" s="127"/>
      <c r="D190" s="74">
        <v>0</v>
      </c>
      <c r="E190" s="128" t="s">
        <v>125</v>
      </c>
      <c r="F190" s="369">
        <f>SUM(F185:F189)</f>
        <v>0</v>
      </c>
      <c r="G190" s="129"/>
      <c r="H190" s="60"/>
    </row>
    <row r="191" spans="1:9" s="4" customFormat="1" outlineLevel="3" x14ac:dyDescent="0.2">
      <c r="A191" s="106"/>
      <c r="B191" s="107"/>
      <c r="C191" s="106"/>
      <c r="D191" s="106"/>
      <c r="E191" s="108" t="s">
        <v>126</v>
      </c>
      <c r="F191" s="15" t="str">
        <f>IF(F190=D190,"OK","Error")</f>
        <v>OK</v>
      </c>
      <c r="G191" s="109">
        <f>D190-F190</f>
        <v>0</v>
      </c>
      <c r="H191" s="61"/>
    </row>
    <row r="192" spans="1:9" s="4" customFormat="1" ht="13.5" outlineLevel="3" thickBot="1" x14ac:dyDescent="0.25">
      <c r="A192" s="110"/>
      <c r="B192" s="111"/>
      <c r="C192" s="110"/>
      <c r="D192" s="112"/>
      <c r="E192" s="51"/>
      <c r="F192" s="50"/>
      <c r="G192" s="50"/>
      <c r="H192" s="61"/>
    </row>
    <row r="193" spans="1:8" s="4" customFormat="1" outlineLevel="4" x14ac:dyDescent="0.2">
      <c r="A193" s="91"/>
      <c r="B193" s="92"/>
      <c r="C193" s="93"/>
      <c r="D193" s="93"/>
      <c r="E193" s="66" t="s">
        <v>124</v>
      </c>
      <c r="F193" s="7"/>
      <c r="G193" s="93"/>
      <c r="H193" s="57"/>
    </row>
    <row r="194" spans="1:8" s="4" customFormat="1" outlineLevel="4" x14ac:dyDescent="0.2">
      <c r="A194" s="95"/>
      <c r="B194" s="96"/>
      <c r="C194" s="97"/>
      <c r="D194" s="98"/>
      <c r="E194" s="56" t="s">
        <v>124</v>
      </c>
      <c r="F194" s="10"/>
      <c r="G194" s="98"/>
      <c r="H194" s="58"/>
    </row>
    <row r="195" spans="1:8" s="4" customFormat="1" outlineLevel="4" x14ac:dyDescent="0.2">
      <c r="A195" s="94"/>
      <c r="B195" s="99"/>
      <c r="C195" s="98"/>
      <c r="D195" s="98"/>
      <c r="E195" s="56" t="s">
        <v>124</v>
      </c>
      <c r="F195" s="10"/>
      <c r="G195" s="98"/>
      <c r="H195" s="59"/>
    </row>
    <row r="196" spans="1:8" s="4" customFormat="1" outlineLevel="4" x14ac:dyDescent="0.2">
      <c r="A196" s="95"/>
      <c r="B196" s="96"/>
      <c r="C196" s="97"/>
      <c r="D196" s="100"/>
      <c r="E196" s="9" t="s">
        <v>124</v>
      </c>
      <c r="F196" s="10"/>
      <c r="G196" s="98"/>
      <c r="H196" s="58"/>
    </row>
    <row r="197" spans="1:8" s="4" customFormat="1" ht="13.5" outlineLevel="4" thickBot="1" x14ac:dyDescent="0.25">
      <c r="A197" s="94"/>
      <c r="B197" s="99"/>
      <c r="C197" s="98"/>
      <c r="D197" s="98"/>
      <c r="E197" s="56" t="s">
        <v>124</v>
      </c>
      <c r="F197" s="10"/>
      <c r="G197" s="98"/>
      <c r="H197" s="59"/>
    </row>
    <row r="198" spans="1:8" s="4" customFormat="1" ht="39" outlineLevel="3" thickBot="1" x14ac:dyDescent="0.25">
      <c r="A198" s="101" t="s">
        <v>58</v>
      </c>
      <c r="B198" s="102" t="s">
        <v>59</v>
      </c>
      <c r="C198" s="103"/>
      <c r="D198" s="75">
        <v>0</v>
      </c>
      <c r="E198" s="104" t="s">
        <v>125</v>
      </c>
      <c r="F198" s="368">
        <f>SUM(F193:F197)</f>
        <v>0</v>
      </c>
      <c r="G198" s="105"/>
      <c r="H198" s="60"/>
    </row>
    <row r="199" spans="1:8" s="4" customFormat="1" outlineLevel="3" x14ac:dyDescent="0.2">
      <c r="A199" s="106"/>
      <c r="B199" s="107"/>
      <c r="C199" s="106"/>
      <c r="D199" s="106"/>
      <c r="E199" s="108" t="s">
        <v>126</v>
      </c>
      <c r="F199" s="15" t="str">
        <f>IF(F198=D198,"OK","Error")</f>
        <v>OK</v>
      </c>
      <c r="G199" s="109">
        <f>D198-F198</f>
        <v>0</v>
      </c>
      <c r="H199" s="61"/>
    </row>
    <row r="200" spans="1:8" s="4" customFormat="1" ht="13.5" outlineLevel="3" thickBot="1" x14ac:dyDescent="0.25">
      <c r="A200" s="110"/>
      <c r="B200" s="111"/>
      <c r="C200" s="110"/>
      <c r="D200" s="112"/>
      <c r="E200" s="51"/>
      <c r="F200" s="50"/>
      <c r="G200" s="50"/>
      <c r="H200" s="61"/>
    </row>
    <row r="201" spans="1:8" s="4" customFormat="1" outlineLevel="4" x14ac:dyDescent="0.2">
      <c r="A201" s="113"/>
      <c r="B201" s="114"/>
      <c r="C201" s="115"/>
      <c r="D201" s="115"/>
      <c r="E201" s="62" t="s">
        <v>124</v>
      </c>
      <c r="F201" s="43"/>
      <c r="G201" s="117"/>
      <c r="H201" s="57"/>
    </row>
    <row r="202" spans="1:8" s="4" customFormat="1" outlineLevel="4" x14ac:dyDescent="0.2">
      <c r="A202" s="118"/>
      <c r="B202" s="119"/>
      <c r="C202" s="120"/>
      <c r="D202" s="121"/>
      <c r="E202" s="63" t="s">
        <v>124</v>
      </c>
      <c r="F202" s="21"/>
      <c r="G202" s="123"/>
      <c r="H202" s="58"/>
    </row>
    <row r="203" spans="1:8" s="4" customFormat="1" outlineLevel="4" x14ac:dyDescent="0.2">
      <c r="A203" s="122"/>
      <c r="B203" s="124"/>
      <c r="C203" s="121"/>
      <c r="D203" s="121"/>
      <c r="E203" s="63" t="s">
        <v>124</v>
      </c>
      <c r="F203" s="21"/>
      <c r="G203" s="123"/>
      <c r="H203" s="59"/>
    </row>
    <row r="204" spans="1:8" s="4" customFormat="1" outlineLevel="4" x14ac:dyDescent="0.2">
      <c r="A204" s="118"/>
      <c r="B204" s="119"/>
      <c r="C204" s="120"/>
      <c r="D204" s="121"/>
      <c r="E204" s="63" t="s">
        <v>124</v>
      </c>
      <c r="F204" s="21"/>
      <c r="G204" s="123"/>
      <c r="H204" s="58"/>
    </row>
    <row r="205" spans="1:8" s="4" customFormat="1" ht="13.5" outlineLevel="4" thickBot="1" x14ac:dyDescent="0.25">
      <c r="A205" s="122"/>
      <c r="B205" s="124"/>
      <c r="C205" s="121"/>
      <c r="D205" s="121"/>
      <c r="E205" s="64" t="s">
        <v>124</v>
      </c>
      <c r="F205" s="65"/>
      <c r="G205" s="123"/>
      <c r="H205" s="59"/>
    </row>
    <row r="206" spans="1:8" s="4" customFormat="1" ht="26.25" outlineLevel="3" thickBot="1" x14ac:dyDescent="0.25">
      <c r="A206" s="125" t="s">
        <v>60</v>
      </c>
      <c r="B206" s="126" t="s">
        <v>61</v>
      </c>
      <c r="C206" s="127"/>
      <c r="D206" s="74">
        <v>0</v>
      </c>
      <c r="E206" s="128" t="s">
        <v>125</v>
      </c>
      <c r="F206" s="369">
        <f>SUM(F201:F205)</f>
        <v>0</v>
      </c>
      <c r="G206" s="129"/>
      <c r="H206" s="60"/>
    </row>
    <row r="207" spans="1:8" s="4" customFormat="1" outlineLevel="3" x14ac:dyDescent="0.2">
      <c r="A207" s="106"/>
      <c r="B207" s="107"/>
      <c r="C207" s="106"/>
      <c r="D207" s="106"/>
      <c r="E207" s="108" t="s">
        <v>126</v>
      </c>
      <c r="F207" s="15" t="str">
        <f>IF(F206=D206,"OK","Error")</f>
        <v>OK</v>
      </c>
      <c r="G207" s="109">
        <f>D206-F206</f>
        <v>0</v>
      </c>
      <c r="H207" s="61"/>
    </row>
    <row r="208" spans="1:8" s="4" customFormat="1" ht="13.5" outlineLevel="3" thickBot="1" x14ac:dyDescent="0.25">
      <c r="A208" s="110"/>
      <c r="B208" s="111"/>
      <c r="C208" s="110"/>
      <c r="D208" s="50"/>
      <c r="E208" s="145"/>
      <c r="F208" s="50"/>
      <c r="G208" s="50"/>
      <c r="H208" s="61"/>
    </row>
    <row r="209" spans="1:8" s="4" customFormat="1" outlineLevel="4" x14ac:dyDescent="0.2">
      <c r="A209" s="91"/>
      <c r="B209" s="92"/>
      <c r="C209" s="93"/>
      <c r="D209" s="93"/>
      <c r="E209" s="66" t="s">
        <v>124</v>
      </c>
      <c r="F209" s="7"/>
      <c r="G209" s="93"/>
      <c r="H209" s="57"/>
    </row>
    <row r="210" spans="1:8" s="4" customFormat="1" outlineLevel="4" x14ac:dyDescent="0.2">
      <c r="A210" s="95"/>
      <c r="B210" s="96"/>
      <c r="C210" s="97"/>
      <c r="D210" s="98"/>
      <c r="E210" s="56" t="s">
        <v>124</v>
      </c>
      <c r="F210" s="10"/>
      <c r="G210" s="98"/>
      <c r="H210" s="58"/>
    </row>
    <row r="211" spans="1:8" s="4" customFormat="1" outlineLevel="4" x14ac:dyDescent="0.2">
      <c r="A211" s="94"/>
      <c r="B211" s="99"/>
      <c r="C211" s="98"/>
      <c r="D211" s="98"/>
      <c r="E211" s="56" t="s">
        <v>124</v>
      </c>
      <c r="F211" s="10"/>
      <c r="G211" s="98"/>
      <c r="H211" s="59"/>
    </row>
    <row r="212" spans="1:8" s="4" customFormat="1" outlineLevel="4" x14ac:dyDescent="0.2">
      <c r="A212" s="95"/>
      <c r="B212" s="96"/>
      <c r="C212" s="97"/>
      <c r="D212" s="100"/>
      <c r="E212" s="9" t="s">
        <v>124</v>
      </c>
      <c r="F212" s="10"/>
      <c r="G212" s="98"/>
      <c r="H212" s="58"/>
    </row>
    <row r="213" spans="1:8" s="4" customFormat="1" ht="13.5" outlineLevel="4" thickBot="1" x14ac:dyDescent="0.25">
      <c r="A213" s="94"/>
      <c r="B213" s="99"/>
      <c r="C213" s="98"/>
      <c r="D213" s="98"/>
      <c r="E213" s="56" t="s">
        <v>124</v>
      </c>
      <c r="F213" s="10"/>
      <c r="G213" s="98"/>
      <c r="H213" s="59"/>
    </row>
    <row r="214" spans="1:8" s="4" customFormat="1" ht="26.25" outlineLevel="3" thickBot="1" x14ac:dyDescent="0.25">
      <c r="A214" s="101" t="s">
        <v>62</v>
      </c>
      <c r="B214" s="102" t="s">
        <v>63</v>
      </c>
      <c r="C214" s="103"/>
      <c r="D214" s="75">
        <v>0</v>
      </c>
      <c r="E214" s="104" t="s">
        <v>125</v>
      </c>
      <c r="F214" s="368">
        <f>SUM(F209:F213)</f>
        <v>0</v>
      </c>
      <c r="G214" s="105"/>
      <c r="H214" s="60"/>
    </row>
    <row r="215" spans="1:8" s="4" customFormat="1" outlineLevel="3" x14ac:dyDescent="0.2">
      <c r="A215" s="106"/>
      <c r="B215" s="107"/>
      <c r="C215" s="106"/>
      <c r="D215" s="106"/>
      <c r="E215" s="108" t="s">
        <v>126</v>
      </c>
      <c r="F215" s="15" t="str">
        <f>IF(F214=D214,"OK","Error")</f>
        <v>OK</v>
      </c>
      <c r="G215" s="109">
        <f>D214-F214</f>
        <v>0</v>
      </c>
      <c r="H215" s="61"/>
    </row>
    <row r="216" spans="1:8" s="4" customFormat="1" ht="13.5" outlineLevel="3" thickBot="1" x14ac:dyDescent="0.25">
      <c r="A216" s="110"/>
      <c r="B216" s="111"/>
      <c r="C216" s="110"/>
      <c r="D216" s="51"/>
      <c r="E216" s="130"/>
      <c r="F216" s="50"/>
      <c r="G216" s="50"/>
      <c r="H216" s="61"/>
    </row>
    <row r="217" spans="1:8" s="4" customFormat="1" outlineLevel="4" x14ac:dyDescent="0.2">
      <c r="A217" s="113"/>
      <c r="B217" s="114"/>
      <c r="C217" s="115"/>
      <c r="D217" s="115"/>
      <c r="E217" s="62" t="s">
        <v>124</v>
      </c>
      <c r="F217" s="43"/>
      <c r="G217" s="117"/>
      <c r="H217" s="57"/>
    </row>
    <row r="218" spans="1:8" s="4" customFormat="1" outlineLevel="4" x14ac:dyDescent="0.2">
      <c r="A218" s="118"/>
      <c r="B218" s="119"/>
      <c r="C218" s="120"/>
      <c r="D218" s="121"/>
      <c r="E218" s="63" t="s">
        <v>124</v>
      </c>
      <c r="F218" s="21"/>
      <c r="G218" s="123"/>
      <c r="H218" s="58"/>
    </row>
    <row r="219" spans="1:8" s="4" customFormat="1" outlineLevel="4" x14ac:dyDescent="0.2">
      <c r="A219" s="122"/>
      <c r="B219" s="124"/>
      <c r="C219" s="121"/>
      <c r="D219" s="121"/>
      <c r="E219" s="63" t="s">
        <v>124</v>
      </c>
      <c r="F219" s="21"/>
      <c r="G219" s="123"/>
      <c r="H219" s="59"/>
    </row>
    <row r="220" spans="1:8" s="4" customFormat="1" outlineLevel="4" x14ac:dyDescent="0.2">
      <c r="A220" s="118"/>
      <c r="B220" s="119"/>
      <c r="C220" s="120"/>
      <c r="D220" s="121"/>
      <c r="E220" s="63" t="s">
        <v>124</v>
      </c>
      <c r="F220" s="21"/>
      <c r="G220" s="123"/>
      <c r="H220" s="58"/>
    </row>
    <row r="221" spans="1:8" s="4" customFormat="1" ht="13.5" outlineLevel="4" thickBot="1" x14ac:dyDescent="0.25">
      <c r="A221" s="122"/>
      <c r="B221" s="124"/>
      <c r="C221" s="121"/>
      <c r="D221" s="121"/>
      <c r="E221" s="64" t="s">
        <v>124</v>
      </c>
      <c r="F221" s="65"/>
      <c r="G221" s="123"/>
      <c r="H221" s="59"/>
    </row>
    <row r="222" spans="1:8" s="4" customFormat="1" ht="13.5" outlineLevel="3" thickBot="1" x14ac:dyDescent="0.25">
      <c r="A222" s="125" t="s">
        <v>64</v>
      </c>
      <c r="B222" s="126" t="s">
        <v>65</v>
      </c>
      <c r="C222" s="127"/>
      <c r="D222" s="74">
        <v>0</v>
      </c>
      <c r="E222" s="128" t="s">
        <v>125</v>
      </c>
      <c r="F222" s="369">
        <f>SUM(F217:F221)</f>
        <v>0</v>
      </c>
      <c r="G222" s="129"/>
      <c r="H222" s="60"/>
    </row>
    <row r="223" spans="1:8" s="4" customFormat="1" outlineLevel="3" x14ac:dyDescent="0.2">
      <c r="A223" s="106"/>
      <c r="B223" s="107"/>
      <c r="C223" s="106"/>
      <c r="D223" s="106"/>
      <c r="E223" s="108" t="s">
        <v>126</v>
      </c>
      <c r="F223" s="15" t="str">
        <f>IF(F222=D222,"OK","Error")</f>
        <v>OK</v>
      </c>
      <c r="G223" s="109">
        <f>D222-F222</f>
        <v>0</v>
      </c>
      <c r="H223" s="61"/>
    </row>
    <row r="224" spans="1:8" s="4" customFormat="1" ht="13.5" outlineLevel="3" thickBot="1" x14ac:dyDescent="0.25">
      <c r="A224" s="110"/>
      <c r="B224" s="111"/>
      <c r="C224" s="110"/>
      <c r="D224" s="112"/>
      <c r="E224" s="51"/>
      <c r="F224" s="50"/>
      <c r="G224" s="50"/>
      <c r="H224" s="61"/>
    </row>
    <row r="225" spans="1:8" s="4" customFormat="1" outlineLevel="4" x14ac:dyDescent="0.2">
      <c r="A225" s="91"/>
      <c r="B225" s="92"/>
      <c r="C225" s="93"/>
      <c r="D225" s="93"/>
      <c r="E225" s="66" t="s">
        <v>124</v>
      </c>
      <c r="F225" s="7"/>
      <c r="G225" s="93"/>
      <c r="H225" s="57"/>
    </row>
    <row r="226" spans="1:8" s="4" customFormat="1" outlineLevel="4" x14ac:dyDescent="0.2">
      <c r="A226" s="95"/>
      <c r="B226" s="96"/>
      <c r="C226" s="97"/>
      <c r="D226" s="98"/>
      <c r="E226" s="56" t="s">
        <v>124</v>
      </c>
      <c r="F226" s="10"/>
      <c r="G226" s="98"/>
      <c r="H226" s="58"/>
    </row>
    <row r="227" spans="1:8" s="4" customFormat="1" outlineLevel="4" x14ac:dyDescent="0.2">
      <c r="A227" s="94"/>
      <c r="B227" s="99"/>
      <c r="C227" s="98"/>
      <c r="D227" s="98"/>
      <c r="E227" s="56" t="s">
        <v>124</v>
      </c>
      <c r="F227" s="10"/>
      <c r="G227" s="98"/>
      <c r="H227" s="59"/>
    </row>
    <row r="228" spans="1:8" s="4" customFormat="1" outlineLevel="4" x14ac:dyDescent="0.2">
      <c r="A228" s="95"/>
      <c r="B228" s="96"/>
      <c r="C228" s="97"/>
      <c r="D228" s="100"/>
      <c r="E228" s="9" t="s">
        <v>124</v>
      </c>
      <c r="F228" s="10"/>
      <c r="G228" s="98"/>
      <c r="H228" s="58"/>
    </row>
    <row r="229" spans="1:8" s="4" customFormat="1" ht="13.5" outlineLevel="4" thickBot="1" x14ac:dyDescent="0.25">
      <c r="A229" s="94"/>
      <c r="B229" s="99"/>
      <c r="C229" s="98"/>
      <c r="D229" s="98"/>
      <c r="E229" s="56" t="s">
        <v>124</v>
      </c>
      <c r="F229" s="10"/>
      <c r="G229" s="98"/>
      <c r="H229" s="59"/>
    </row>
    <row r="230" spans="1:8" s="4" customFormat="1" ht="13.5" outlineLevel="3" thickBot="1" x14ac:dyDescent="0.25">
      <c r="A230" s="101" t="s">
        <v>66</v>
      </c>
      <c r="B230" s="102" t="s">
        <v>67</v>
      </c>
      <c r="C230" s="103"/>
      <c r="D230" s="75">
        <v>0</v>
      </c>
      <c r="E230" s="104" t="s">
        <v>125</v>
      </c>
      <c r="F230" s="368">
        <f>SUM(F225:F229)</f>
        <v>0</v>
      </c>
      <c r="G230" s="105"/>
      <c r="H230" s="60"/>
    </row>
    <row r="231" spans="1:8" s="4" customFormat="1" outlineLevel="3" x14ac:dyDescent="0.2">
      <c r="A231" s="106"/>
      <c r="B231" s="107"/>
      <c r="C231" s="106"/>
      <c r="D231" s="106"/>
      <c r="E231" s="108" t="s">
        <v>126</v>
      </c>
      <c r="F231" s="15" t="str">
        <f>IF(F230=D230,"OK","Error")</f>
        <v>OK</v>
      </c>
      <c r="G231" s="109">
        <f>D230-F230</f>
        <v>0</v>
      </c>
      <c r="H231" s="61"/>
    </row>
    <row r="232" spans="1:8" s="4" customFormat="1" ht="13.5" outlineLevel="3" thickBot="1" x14ac:dyDescent="0.25">
      <c r="A232" s="110"/>
      <c r="B232" s="111"/>
      <c r="C232" s="110"/>
      <c r="D232" s="112"/>
      <c r="E232" s="51"/>
      <c r="F232" s="50"/>
      <c r="G232" s="50"/>
      <c r="H232" s="61"/>
    </row>
    <row r="233" spans="1:8" s="4" customFormat="1" outlineLevel="4" x14ac:dyDescent="0.2">
      <c r="A233" s="113"/>
      <c r="B233" s="114"/>
      <c r="C233" s="115"/>
      <c r="D233" s="115"/>
      <c r="E233" s="62" t="s">
        <v>124</v>
      </c>
      <c r="F233" s="43"/>
      <c r="G233" s="117"/>
      <c r="H233" s="57"/>
    </row>
    <row r="234" spans="1:8" s="4" customFormat="1" outlineLevel="4" x14ac:dyDescent="0.2">
      <c r="A234" s="118"/>
      <c r="B234" s="119"/>
      <c r="C234" s="120"/>
      <c r="D234" s="121"/>
      <c r="E234" s="63" t="s">
        <v>124</v>
      </c>
      <c r="F234" s="21"/>
      <c r="G234" s="123"/>
      <c r="H234" s="58"/>
    </row>
    <row r="235" spans="1:8" s="4" customFormat="1" outlineLevel="4" x14ac:dyDescent="0.2">
      <c r="A235" s="122"/>
      <c r="B235" s="124"/>
      <c r="C235" s="121"/>
      <c r="D235" s="121"/>
      <c r="E235" s="63" t="s">
        <v>124</v>
      </c>
      <c r="F235" s="21"/>
      <c r="G235" s="123"/>
      <c r="H235" s="59"/>
    </row>
    <row r="236" spans="1:8" s="4" customFormat="1" outlineLevel="4" x14ac:dyDescent="0.2">
      <c r="A236" s="118"/>
      <c r="B236" s="119"/>
      <c r="C236" s="120"/>
      <c r="D236" s="121"/>
      <c r="E236" s="63" t="s">
        <v>124</v>
      </c>
      <c r="F236" s="21"/>
      <c r="G236" s="123"/>
      <c r="H236" s="58"/>
    </row>
    <row r="237" spans="1:8" s="4" customFormat="1" ht="13.5" outlineLevel="4" thickBot="1" x14ac:dyDescent="0.25">
      <c r="A237" s="122"/>
      <c r="B237" s="124"/>
      <c r="C237" s="121"/>
      <c r="D237" s="121"/>
      <c r="E237" s="64" t="s">
        <v>124</v>
      </c>
      <c r="F237" s="65"/>
      <c r="G237" s="123"/>
      <c r="H237" s="59"/>
    </row>
    <row r="238" spans="1:8" s="4" customFormat="1" ht="26.25" outlineLevel="3" thickBot="1" x14ac:dyDescent="0.25">
      <c r="A238" s="125" t="s">
        <v>68</v>
      </c>
      <c r="B238" s="126" t="s">
        <v>69</v>
      </c>
      <c r="C238" s="127"/>
      <c r="D238" s="74">
        <v>0</v>
      </c>
      <c r="E238" s="128" t="s">
        <v>125</v>
      </c>
      <c r="F238" s="369">
        <f>SUM(F233:F237)</f>
        <v>0</v>
      </c>
      <c r="G238" s="129"/>
      <c r="H238" s="60"/>
    </row>
    <row r="239" spans="1:8" s="4" customFormat="1" outlineLevel="3" x14ac:dyDescent="0.2">
      <c r="A239" s="106"/>
      <c r="B239" s="107"/>
      <c r="C239" s="106"/>
      <c r="D239" s="106"/>
      <c r="E239" s="108" t="s">
        <v>126</v>
      </c>
      <c r="F239" s="15" t="str">
        <f>IF(F238=D238,"OK","Error")</f>
        <v>OK</v>
      </c>
      <c r="G239" s="109">
        <f>D238-F238</f>
        <v>0</v>
      </c>
      <c r="H239" s="61"/>
    </row>
    <row r="240" spans="1:8" s="4" customFormat="1" ht="13.5" outlineLevel="3" thickBot="1" x14ac:dyDescent="0.25">
      <c r="A240" s="110"/>
      <c r="B240" s="111"/>
      <c r="C240" s="110"/>
      <c r="D240" s="50"/>
      <c r="E240" s="130"/>
      <c r="F240" s="50"/>
      <c r="G240" s="50"/>
      <c r="H240" s="61"/>
    </row>
    <row r="241" spans="1:8" s="4" customFormat="1" outlineLevel="4" x14ac:dyDescent="0.2">
      <c r="A241" s="91"/>
      <c r="B241" s="92"/>
      <c r="C241" s="93"/>
      <c r="D241" s="93"/>
      <c r="E241" s="66" t="s">
        <v>124</v>
      </c>
      <c r="F241" s="7"/>
      <c r="G241" s="93"/>
      <c r="H241" s="57"/>
    </row>
    <row r="242" spans="1:8" s="4" customFormat="1" outlineLevel="4" x14ac:dyDescent="0.2">
      <c r="A242" s="95"/>
      <c r="B242" s="96"/>
      <c r="C242" s="97"/>
      <c r="D242" s="98"/>
      <c r="E242" s="56" t="s">
        <v>124</v>
      </c>
      <c r="F242" s="10"/>
      <c r="G242" s="98"/>
      <c r="H242" s="58"/>
    </row>
    <row r="243" spans="1:8" s="4" customFormat="1" outlineLevel="4" x14ac:dyDescent="0.2">
      <c r="A243" s="94"/>
      <c r="B243" s="99"/>
      <c r="C243" s="98"/>
      <c r="D243" s="98"/>
      <c r="E243" s="56" t="s">
        <v>124</v>
      </c>
      <c r="F243" s="10"/>
      <c r="G243" s="98"/>
      <c r="H243" s="59"/>
    </row>
    <row r="244" spans="1:8" s="4" customFormat="1" outlineLevel="4" x14ac:dyDescent="0.2">
      <c r="A244" s="95"/>
      <c r="B244" s="96"/>
      <c r="C244" s="97"/>
      <c r="D244" s="100"/>
      <c r="E244" s="9" t="s">
        <v>124</v>
      </c>
      <c r="F244" s="10"/>
      <c r="G244" s="98"/>
      <c r="H244" s="58"/>
    </row>
    <row r="245" spans="1:8" s="4" customFormat="1" ht="13.5" outlineLevel="4" thickBot="1" x14ac:dyDescent="0.25">
      <c r="A245" s="94"/>
      <c r="B245" s="99"/>
      <c r="C245" s="98"/>
      <c r="D245" s="98"/>
      <c r="E245" s="56" t="s">
        <v>124</v>
      </c>
      <c r="F245" s="10"/>
      <c r="G245" s="98"/>
      <c r="H245" s="59"/>
    </row>
    <row r="246" spans="1:8" s="4" customFormat="1" ht="26.25" outlineLevel="3" thickBot="1" x14ac:dyDescent="0.25">
      <c r="A246" s="101" t="s">
        <v>70</v>
      </c>
      <c r="B246" s="102" t="s">
        <v>71</v>
      </c>
      <c r="C246" s="103"/>
      <c r="D246" s="75">
        <v>0</v>
      </c>
      <c r="E246" s="104" t="s">
        <v>125</v>
      </c>
      <c r="F246" s="368">
        <f>SUM(F241:F245)</f>
        <v>0</v>
      </c>
      <c r="G246" s="105"/>
      <c r="H246" s="60"/>
    </row>
    <row r="247" spans="1:8" s="4" customFormat="1" outlineLevel="3" x14ac:dyDescent="0.2">
      <c r="A247" s="106"/>
      <c r="B247" s="107"/>
      <c r="C247" s="106"/>
      <c r="D247" s="106"/>
      <c r="E247" s="108" t="s">
        <v>126</v>
      </c>
      <c r="F247" s="15" t="str">
        <f>IF(F246=D246,"OK","Error")</f>
        <v>OK</v>
      </c>
      <c r="G247" s="109">
        <f>D246-F246</f>
        <v>0</v>
      </c>
      <c r="H247" s="61"/>
    </row>
    <row r="248" spans="1:8" s="4" customFormat="1" ht="13.5" outlineLevel="3" thickBot="1" x14ac:dyDescent="0.25">
      <c r="A248" s="110"/>
      <c r="B248" s="111"/>
      <c r="C248" s="110"/>
      <c r="D248" s="51"/>
      <c r="E248" s="130"/>
      <c r="F248" s="50"/>
      <c r="G248" s="50"/>
      <c r="H248" s="61"/>
    </row>
    <row r="249" spans="1:8" s="4" customFormat="1" outlineLevel="4" x14ac:dyDescent="0.2">
      <c r="A249" s="113"/>
      <c r="B249" s="114"/>
      <c r="C249" s="115"/>
      <c r="D249" s="115"/>
      <c r="E249" s="62" t="s">
        <v>124</v>
      </c>
      <c r="F249" s="43"/>
      <c r="G249" s="117"/>
      <c r="H249" s="57"/>
    </row>
    <row r="250" spans="1:8" s="4" customFormat="1" outlineLevel="4" x14ac:dyDescent="0.2">
      <c r="A250" s="122"/>
      <c r="B250" s="124"/>
      <c r="C250" s="121"/>
      <c r="D250" s="121"/>
      <c r="E250" s="63" t="s">
        <v>124</v>
      </c>
      <c r="F250" s="21"/>
      <c r="G250" s="123"/>
      <c r="H250" s="59"/>
    </row>
    <row r="251" spans="1:8" s="4" customFormat="1" outlineLevel="4" x14ac:dyDescent="0.2">
      <c r="A251" s="118"/>
      <c r="B251" s="119"/>
      <c r="C251" s="120"/>
      <c r="D251" s="121"/>
      <c r="E251" s="63" t="s">
        <v>124</v>
      </c>
      <c r="F251" s="21"/>
      <c r="G251" s="123"/>
      <c r="H251" s="58"/>
    </row>
    <row r="252" spans="1:8" s="4" customFormat="1" outlineLevel="4" x14ac:dyDescent="0.2">
      <c r="A252" s="122"/>
      <c r="B252" s="124"/>
      <c r="C252" s="121"/>
      <c r="D252" s="121"/>
      <c r="E252" s="63" t="s">
        <v>124</v>
      </c>
      <c r="F252" s="21"/>
      <c r="G252" s="123"/>
      <c r="H252" s="59"/>
    </row>
    <row r="253" spans="1:8" s="4" customFormat="1" outlineLevel="4" x14ac:dyDescent="0.2">
      <c r="A253" s="118"/>
      <c r="B253" s="119"/>
      <c r="C253" s="120"/>
      <c r="D253" s="121"/>
      <c r="E253" s="63" t="s">
        <v>124</v>
      </c>
      <c r="F253" s="21"/>
      <c r="G253" s="123"/>
      <c r="H253" s="58"/>
    </row>
    <row r="254" spans="1:8" s="4" customFormat="1" ht="13.5" outlineLevel="3" thickBot="1" x14ac:dyDescent="0.25">
      <c r="A254" s="122"/>
      <c r="B254" s="124"/>
      <c r="C254" s="121"/>
      <c r="D254" s="121"/>
      <c r="E254" s="64" t="s">
        <v>124</v>
      </c>
      <c r="F254" s="65"/>
      <c r="G254" s="123"/>
      <c r="H254" s="59"/>
    </row>
    <row r="255" spans="1:8" s="4" customFormat="1" ht="13.5" outlineLevel="3" thickBot="1" x14ac:dyDescent="0.25">
      <c r="A255" s="125" t="s">
        <v>72</v>
      </c>
      <c r="B255" s="126" t="s">
        <v>73</v>
      </c>
      <c r="C255" s="127"/>
      <c r="D255" s="74">
        <v>0</v>
      </c>
      <c r="E255" s="128" t="s">
        <v>125</v>
      </c>
      <c r="F255" s="369">
        <f>SUM(F249:F254)</f>
        <v>0</v>
      </c>
      <c r="G255" s="129"/>
      <c r="H255" s="60"/>
    </row>
    <row r="256" spans="1:8" s="4" customFormat="1" outlineLevel="3" x14ac:dyDescent="0.2">
      <c r="A256" s="106"/>
      <c r="B256" s="107"/>
      <c r="C256" s="106"/>
      <c r="D256" s="106"/>
      <c r="E256" s="108" t="s">
        <v>126</v>
      </c>
      <c r="F256" s="15" t="str">
        <f>IF(F255=D255,"OK","Error")</f>
        <v>OK</v>
      </c>
      <c r="G256" s="109">
        <f>D255-F255</f>
        <v>0</v>
      </c>
      <c r="H256" s="61"/>
    </row>
    <row r="257" spans="1:9" s="4" customFormat="1" ht="13.5" outlineLevel="2" thickBot="1" x14ac:dyDescent="0.25">
      <c r="A257" s="151"/>
      <c r="B257" s="152"/>
      <c r="C257" s="151"/>
      <c r="D257" s="145"/>
      <c r="E257" s="51"/>
      <c r="F257" s="51"/>
      <c r="G257" s="51"/>
      <c r="H257" s="70"/>
    </row>
    <row r="258" spans="1:9" s="4" customFormat="1" ht="26.25" outlineLevel="2" thickBot="1" x14ac:dyDescent="0.25">
      <c r="A258" s="182" t="s">
        <v>74</v>
      </c>
      <c r="B258" s="132" t="s">
        <v>75</v>
      </c>
      <c r="C258" s="133" t="s">
        <v>24</v>
      </c>
      <c r="D258" s="24">
        <f>D190+D198+D206+D214+D222+D230+D238+D246+D255</f>
        <v>0</v>
      </c>
      <c r="E258" s="132" t="s">
        <v>75</v>
      </c>
      <c r="F258" s="24">
        <f>F190+F198+F206+F214+F222+F230+F238+F246+F255</f>
        <v>0</v>
      </c>
      <c r="G258" s="135"/>
      <c r="H258" s="16"/>
    </row>
    <row r="259" spans="1:9" s="4" customFormat="1" ht="13.5" outlineLevel="2" thickBot="1" x14ac:dyDescent="0.25">
      <c r="A259" s="183"/>
      <c r="B259" s="440" t="s">
        <v>76</v>
      </c>
      <c r="C259" s="441"/>
      <c r="D259" s="434"/>
      <c r="E259" s="50"/>
      <c r="F259" s="50"/>
      <c r="G259" s="50"/>
      <c r="H259" s="16"/>
    </row>
    <row r="260" spans="1:9" s="4" customFormat="1" ht="13.5" outlineLevel="2" thickBot="1" x14ac:dyDescent="0.25">
      <c r="A260" s="184"/>
      <c r="B260" s="172"/>
      <c r="C260" s="184"/>
      <c r="D260" s="185"/>
      <c r="E260" s="50"/>
      <c r="F260" s="50"/>
      <c r="G260" s="50"/>
      <c r="H260" s="16"/>
      <c r="I260" s="3"/>
    </row>
    <row r="261" spans="1:9" s="4" customFormat="1" ht="13.5" outlineLevel="4" thickBot="1" x14ac:dyDescent="0.25">
      <c r="A261" s="186" t="s">
        <v>77</v>
      </c>
      <c r="B261" s="187" t="s">
        <v>26</v>
      </c>
      <c r="C261" s="188" t="s">
        <v>5</v>
      </c>
      <c r="D261" s="189"/>
      <c r="E261" s="189"/>
      <c r="F261" s="189"/>
      <c r="G261" s="189"/>
      <c r="H261" s="72"/>
      <c r="I261" s="17"/>
    </row>
    <row r="262" spans="1:9" s="4" customFormat="1" outlineLevel="4" x14ac:dyDescent="0.2">
      <c r="A262" s="91"/>
      <c r="B262" s="92"/>
      <c r="C262" s="93"/>
      <c r="D262" s="93"/>
      <c r="E262" s="380" t="s">
        <v>124</v>
      </c>
      <c r="F262" s="381"/>
      <c r="G262" s="93"/>
      <c r="H262" s="57"/>
    </row>
    <row r="263" spans="1:9" s="4" customFormat="1" outlineLevel="4" x14ac:dyDescent="0.2">
      <c r="A263" s="95"/>
      <c r="B263" s="96"/>
      <c r="C263" s="97"/>
      <c r="D263" s="98"/>
      <c r="E263" s="378" t="s">
        <v>124</v>
      </c>
      <c r="F263" s="384"/>
      <c r="G263" s="98"/>
      <c r="H263" s="58"/>
      <c r="I263" s="17"/>
    </row>
    <row r="264" spans="1:9" s="4" customFormat="1" outlineLevel="4" x14ac:dyDescent="0.2">
      <c r="A264" s="94"/>
      <c r="B264" s="99"/>
      <c r="C264" s="98"/>
      <c r="D264" s="98"/>
      <c r="E264" s="56" t="s">
        <v>124</v>
      </c>
      <c r="F264" s="10"/>
      <c r="G264" s="98"/>
      <c r="H264" s="59"/>
      <c r="I264" s="17"/>
    </row>
    <row r="265" spans="1:9" s="4" customFormat="1" outlineLevel="4" x14ac:dyDescent="0.2">
      <c r="A265" s="95"/>
      <c r="B265" s="96"/>
      <c r="C265" s="97"/>
      <c r="D265" s="100"/>
      <c r="E265" s="9" t="s">
        <v>124</v>
      </c>
      <c r="F265" s="10"/>
      <c r="G265" s="98"/>
      <c r="H265" s="58"/>
      <c r="I265" s="17"/>
    </row>
    <row r="266" spans="1:9" s="4" customFormat="1" ht="13.5" outlineLevel="3" thickBot="1" x14ac:dyDescent="0.25">
      <c r="A266" s="94"/>
      <c r="B266" s="99"/>
      <c r="C266" s="98"/>
      <c r="D266" s="98"/>
      <c r="E266" s="56" t="s">
        <v>124</v>
      </c>
      <c r="F266" s="10"/>
      <c r="G266" s="98"/>
      <c r="H266" s="59"/>
      <c r="I266" s="17"/>
    </row>
    <row r="267" spans="1:9" s="4" customFormat="1" ht="13.5" outlineLevel="3" thickBot="1" x14ac:dyDescent="0.25">
      <c r="A267" s="101" t="s">
        <v>78</v>
      </c>
      <c r="B267" s="102" t="s">
        <v>79</v>
      </c>
      <c r="C267" s="103"/>
      <c r="D267" s="75">
        <v>0</v>
      </c>
      <c r="E267" s="104" t="s">
        <v>125</v>
      </c>
      <c r="F267" s="368">
        <f>SUM(F262:F266)</f>
        <v>0</v>
      </c>
      <c r="G267" s="105"/>
      <c r="H267" s="60"/>
    </row>
    <row r="268" spans="1:9" s="4" customFormat="1" outlineLevel="3" x14ac:dyDescent="0.2">
      <c r="A268" s="106"/>
      <c r="B268" s="107"/>
      <c r="C268" s="106"/>
      <c r="D268" s="106"/>
      <c r="E268" s="108" t="s">
        <v>126</v>
      </c>
      <c r="F268" s="15" t="str">
        <f>IF(F267=D267,"OK","Error")</f>
        <v>OK</v>
      </c>
      <c r="G268" s="109">
        <f>D267-F267</f>
        <v>0</v>
      </c>
      <c r="H268" s="61"/>
    </row>
    <row r="269" spans="1:9" s="4" customFormat="1" ht="13.5" outlineLevel="4" thickBot="1" x14ac:dyDescent="0.25">
      <c r="A269" s="110"/>
      <c r="B269" s="111"/>
      <c r="C269" s="110"/>
      <c r="D269" s="51"/>
      <c r="E269" s="130"/>
      <c r="F269" s="50"/>
      <c r="G269" s="50"/>
      <c r="H269" s="61"/>
    </row>
    <row r="270" spans="1:9" s="4" customFormat="1" outlineLevel="4" x14ac:dyDescent="0.2">
      <c r="A270" s="113"/>
      <c r="B270" s="114"/>
      <c r="C270" s="115"/>
      <c r="D270" s="115"/>
      <c r="E270" s="62" t="s">
        <v>124</v>
      </c>
      <c r="F270" s="43"/>
      <c r="G270" s="117"/>
      <c r="H270" s="57"/>
    </row>
    <row r="271" spans="1:9" s="4" customFormat="1" outlineLevel="4" x14ac:dyDescent="0.2">
      <c r="A271" s="118"/>
      <c r="B271" s="119"/>
      <c r="C271" s="120"/>
      <c r="D271" s="121"/>
      <c r="E271" s="63" t="s">
        <v>124</v>
      </c>
      <c r="F271" s="21"/>
      <c r="G271" s="123"/>
      <c r="H271" s="58"/>
    </row>
    <row r="272" spans="1:9" s="4" customFormat="1" outlineLevel="4" x14ac:dyDescent="0.2">
      <c r="A272" s="122"/>
      <c r="B272" s="124"/>
      <c r="C272" s="121"/>
      <c r="D272" s="121"/>
      <c r="E272" s="63" t="s">
        <v>124</v>
      </c>
      <c r="F272" s="21"/>
      <c r="G272" s="123"/>
      <c r="H272" s="59"/>
    </row>
    <row r="273" spans="1:8" s="4" customFormat="1" outlineLevel="4" x14ac:dyDescent="0.2">
      <c r="A273" s="118"/>
      <c r="B273" s="119"/>
      <c r="C273" s="120"/>
      <c r="D273" s="121"/>
      <c r="E273" s="63" t="s">
        <v>124</v>
      </c>
      <c r="F273" s="21"/>
      <c r="G273" s="123"/>
      <c r="H273" s="58"/>
    </row>
    <row r="274" spans="1:8" s="4" customFormat="1" ht="13.5" outlineLevel="3" thickBot="1" x14ac:dyDescent="0.25">
      <c r="A274" s="122"/>
      <c r="B274" s="124"/>
      <c r="C274" s="121"/>
      <c r="D274" s="121"/>
      <c r="E274" s="64" t="s">
        <v>124</v>
      </c>
      <c r="F274" s="65"/>
      <c r="G274" s="123"/>
      <c r="H274" s="59"/>
    </row>
    <row r="275" spans="1:8" s="4" customFormat="1" ht="26.25" outlineLevel="3" thickBot="1" x14ac:dyDescent="0.25">
      <c r="A275" s="125" t="s">
        <v>80</v>
      </c>
      <c r="B275" s="126" t="s">
        <v>81</v>
      </c>
      <c r="C275" s="127"/>
      <c r="D275" s="74">
        <v>0</v>
      </c>
      <c r="E275" s="128" t="s">
        <v>125</v>
      </c>
      <c r="F275" s="369">
        <f>SUM(F270:F274)</f>
        <v>0</v>
      </c>
      <c r="G275" s="129"/>
      <c r="H275" s="60"/>
    </row>
    <row r="276" spans="1:8" s="4" customFormat="1" outlineLevel="3" x14ac:dyDescent="0.2">
      <c r="A276" s="106"/>
      <c r="B276" s="107"/>
      <c r="C276" s="106"/>
      <c r="D276" s="106"/>
      <c r="E276" s="108" t="s">
        <v>126</v>
      </c>
      <c r="F276" s="15" t="str">
        <f>IF(F275=D275,"OK","Error")</f>
        <v>OK</v>
      </c>
      <c r="G276" s="109">
        <f>D275-F275</f>
        <v>0</v>
      </c>
      <c r="H276" s="61"/>
    </row>
    <row r="277" spans="1:8" s="4" customFormat="1" ht="13.5" outlineLevel="4" thickBot="1" x14ac:dyDescent="0.25">
      <c r="A277" s="110"/>
      <c r="B277" s="111"/>
      <c r="C277" s="110"/>
      <c r="D277" s="112"/>
      <c r="E277" s="51"/>
      <c r="F277" s="50"/>
      <c r="G277" s="50"/>
      <c r="H277" s="61"/>
    </row>
    <row r="278" spans="1:8" s="4" customFormat="1" outlineLevel="4" x14ac:dyDescent="0.2">
      <c r="A278" s="91"/>
      <c r="B278" s="92"/>
      <c r="C278" s="93"/>
      <c r="D278" s="93"/>
      <c r="E278" s="66" t="s">
        <v>124</v>
      </c>
      <c r="F278" s="7"/>
      <c r="G278" s="93"/>
      <c r="H278" s="57"/>
    </row>
    <row r="279" spans="1:8" s="4" customFormat="1" outlineLevel="4" x14ac:dyDescent="0.2">
      <c r="A279" s="95"/>
      <c r="B279" s="96"/>
      <c r="C279" s="97"/>
      <c r="D279" s="98"/>
      <c r="E279" s="56" t="s">
        <v>124</v>
      </c>
      <c r="F279" s="10"/>
      <c r="G279" s="98"/>
      <c r="H279" s="58"/>
    </row>
    <row r="280" spans="1:8" s="4" customFormat="1" outlineLevel="4" x14ac:dyDescent="0.2">
      <c r="A280" s="94"/>
      <c r="B280" s="99"/>
      <c r="C280" s="98"/>
      <c r="D280" s="98"/>
      <c r="E280" s="56" t="s">
        <v>124</v>
      </c>
      <c r="F280" s="10"/>
      <c r="G280" s="98"/>
      <c r="H280" s="59"/>
    </row>
    <row r="281" spans="1:8" s="4" customFormat="1" outlineLevel="4" x14ac:dyDescent="0.2">
      <c r="A281" s="95"/>
      <c r="B281" s="96"/>
      <c r="C281" s="97"/>
      <c r="D281" s="100"/>
      <c r="E281" s="9" t="s">
        <v>124</v>
      </c>
      <c r="F281" s="10"/>
      <c r="G281" s="98"/>
      <c r="H281" s="58"/>
    </row>
    <row r="282" spans="1:8" s="4" customFormat="1" ht="13.5" outlineLevel="3" thickBot="1" x14ac:dyDescent="0.25">
      <c r="A282" s="94"/>
      <c r="B282" s="99"/>
      <c r="C282" s="98"/>
      <c r="D282" s="98"/>
      <c r="E282" s="56" t="s">
        <v>124</v>
      </c>
      <c r="F282" s="10"/>
      <c r="G282" s="98"/>
      <c r="H282" s="59"/>
    </row>
    <row r="283" spans="1:8" s="4" customFormat="1" ht="13.5" outlineLevel="3" thickBot="1" x14ac:dyDescent="0.25">
      <c r="A283" s="101" t="s">
        <v>82</v>
      </c>
      <c r="B283" s="102" t="s">
        <v>83</v>
      </c>
      <c r="C283" s="103"/>
      <c r="D283" s="75">
        <v>0</v>
      </c>
      <c r="E283" s="104" t="s">
        <v>125</v>
      </c>
      <c r="F283" s="368">
        <f>SUM(F278:F282)</f>
        <v>0</v>
      </c>
      <c r="G283" s="105"/>
      <c r="H283" s="60"/>
    </row>
    <row r="284" spans="1:8" s="4" customFormat="1" outlineLevel="3" x14ac:dyDescent="0.2">
      <c r="A284" s="106"/>
      <c r="B284" s="107"/>
      <c r="C284" s="106"/>
      <c r="D284" s="106"/>
      <c r="E284" s="108" t="s">
        <v>126</v>
      </c>
      <c r="F284" s="15" t="str">
        <f>IF(F283=D283,"OK","Error")</f>
        <v>OK</v>
      </c>
      <c r="G284" s="109">
        <f>D283-F283</f>
        <v>0</v>
      </c>
      <c r="H284" s="61"/>
    </row>
    <row r="285" spans="1:8" s="4" customFormat="1" ht="13.5" outlineLevel="4" thickBot="1" x14ac:dyDescent="0.25">
      <c r="A285" s="110"/>
      <c r="B285" s="111"/>
      <c r="C285" s="110"/>
      <c r="D285" s="145"/>
      <c r="E285" s="51"/>
      <c r="F285" s="50"/>
      <c r="G285" s="50"/>
      <c r="H285" s="61"/>
    </row>
    <row r="286" spans="1:8" s="4" customFormat="1" outlineLevel="4" x14ac:dyDescent="0.2">
      <c r="A286" s="113"/>
      <c r="B286" s="114"/>
      <c r="C286" s="115"/>
      <c r="D286" s="115"/>
      <c r="E286" s="62" t="s">
        <v>124</v>
      </c>
      <c r="F286" s="43"/>
      <c r="G286" s="117"/>
      <c r="H286" s="57"/>
    </row>
    <row r="287" spans="1:8" s="4" customFormat="1" outlineLevel="4" x14ac:dyDescent="0.2">
      <c r="A287" s="118"/>
      <c r="B287" s="119"/>
      <c r="C287" s="120"/>
      <c r="D287" s="121"/>
      <c r="E287" s="63" t="s">
        <v>124</v>
      </c>
      <c r="F287" s="21"/>
      <c r="G287" s="123"/>
      <c r="H287" s="58"/>
    </row>
    <row r="288" spans="1:8" s="4" customFormat="1" outlineLevel="4" x14ac:dyDescent="0.2">
      <c r="A288" s="122"/>
      <c r="B288" s="124"/>
      <c r="C288" s="121"/>
      <c r="D288" s="121"/>
      <c r="E288" s="63" t="s">
        <v>124</v>
      </c>
      <c r="F288" s="21"/>
      <c r="G288" s="123"/>
      <c r="H288" s="59"/>
    </row>
    <row r="289" spans="1:8" s="4" customFormat="1" outlineLevel="4" x14ac:dyDescent="0.2">
      <c r="A289" s="118"/>
      <c r="B289" s="119"/>
      <c r="C289" s="120"/>
      <c r="D289" s="121"/>
      <c r="E289" s="63" t="s">
        <v>124</v>
      </c>
      <c r="F289" s="21"/>
      <c r="G289" s="123"/>
      <c r="H289" s="58"/>
    </row>
    <row r="290" spans="1:8" s="4" customFormat="1" ht="13.5" outlineLevel="3" thickBot="1" x14ac:dyDescent="0.25">
      <c r="A290" s="122"/>
      <c r="B290" s="124"/>
      <c r="C290" s="121"/>
      <c r="D290" s="121"/>
      <c r="E290" s="64" t="s">
        <v>124</v>
      </c>
      <c r="F290" s="65"/>
      <c r="G290" s="123"/>
      <c r="H290" s="59"/>
    </row>
    <row r="291" spans="1:8" s="4" customFormat="1" ht="26.25" outlineLevel="3" thickBot="1" x14ac:dyDescent="0.25">
      <c r="A291" s="125" t="s">
        <v>84</v>
      </c>
      <c r="B291" s="126" t="s">
        <v>85</v>
      </c>
      <c r="C291" s="127"/>
      <c r="D291" s="74">
        <v>0</v>
      </c>
      <c r="E291" s="128" t="s">
        <v>125</v>
      </c>
      <c r="F291" s="369">
        <f>SUM(F286:F290)</f>
        <v>0</v>
      </c>
      <c r="G291" s="129"/>
      <c r="H291" s="60"/>
    </row>
    <row r="292" spans="1:8" s="4" customFormat="1" outlineLevel="3" x14ac:dyDescent="0.2">
      <c r="A292" s="106"/>
      <c r="B292" s="107"/>
      <c r="C292" s="106"/>
      <c r="D292" s="106"/>
      <c r="E292" s="108" t="s">
        <v>126</v>
      </c>
      <c r="F292" s="15" t="str">
        <f>IF(F291=D291,"OK","Error")</f>
        <v>OK</v>
      </c>
      <c r="G292" s="109">
        <f>D291-F291</f>
        <v>0</v>
      </c>
      <c r="H292" s="61"/>
    </row>
    <row r="293" spans="1:8" s="4" customFormat="1" ht="13.5" outlineLevel="4" thickBot="1" x14ac:dyDescent="0.25">
      <c r="A293" s="110"/>
      <c r="B293" s="111"/>
      <c r="C293" s="110"/>
      <c r="D293" s="50"/>
      <c r="E293" s="130"/>
      <c r="F293" s="50"/>
      <c r="G293" s="50"/>
      <c r="H293" s="61"/>
    </row>
    <row r="294" spans="1:8" s="4" customFormat="1" outlineLevel="4" x14ac:dyDescent="0.2">
      <c r="A294" s="91"/>
      <c r="B294" s="92"/>
      <c r="C294" s="93"/>
      <c r="D294" s="93"/>
      <c r="E294" s="66" t="s">
        <v>124</v>
      </c>
      <c r="F294" s="7"/>
      <c r="G294" s="93"/>
      <c r="H294" s="57"/>
    </row>
    <row r="295" spans="1:8" s="4" customFormat="1" outlineLevel="4" x14ac:dyDescent="0.2">
      <c r="A295" s="95"/>
      <c r="B295" s="96"/>
      <c r="C295" s="97"/>
      <c r="D295" s="98"/>
      <c r="E295" s="56" t="s">
        <v>124</v>
      </c>
      <c r="F295" s="10"/>
      <c r="G295" s="98"/>
      <c r="H295" s="58"/>
    </row>
    <row r="296" spans="1:8" s="4" customFormat="1" outlineLevel="4" x14ac:dyDescent="0.2">
      <c r="A296" s="94"/>
      <c r="B296" s="99"/>
      <c r="C296" s="98"/>
      <c r="D296" s="98"/>
      <c r="E296" s="56" t="s">
        <v>124</v>
      </c>
      <c r="F296" s="10"/>
      <c r="G296" s="98"/>
      <c r="H296" s="59"/>
    </row>
    <row r="297" spans="1:8" s="4" customFormat="1" outlineLevel="4" x14ac:dyDescent="0.2">
      <c r="A297" s="95"/>
      <c r="B297" s="96"/>
      <c r="C297" s="97"/>
      <c r="D297" s="100"/>
      <c r="E297" s="9" t="s">
        <v>124</v>
      </c>
      <c r="F297" s="10"/>
      <c r="G297" s="98"/>
      <c r="H297" s="58"/>
    </row>
    <row r="298" spans="1:8" s="4" customFormat="1" ht="13.5" outlineLevel="3" thickBot="1" x14ac:dyDescent="0.25">
      <c r="A298" s="94"/>
      <c r="B298" s="99"/>
      <c r="C298" s="98"/>
      <c r="D298" s="98"/>
      <c r="E298" s="56" t="s">
        <v>124</v>
      </c>
      <c r="F298" s="10"/>
      <c r="G298" s="98"/>
      <c r="H298" s="59"/>
    </row>
    <row r="299" spans="1:8" s="4" customFormat="1" ht="39" outlineLevel="3" thickBot="1" x14ac:dyDescent="0.25">
      <c r="A299" s="101" t="s">
        <v>86</v>
      </c>
      <c r="B299" s="102" t="s">
        <v>87</v>
      </c>
      <c r="C299" s="103"/>
      <c r="D299" s="75">
        <v>0</v>
      </c>
      <c r="E299" s="104" t="s">
        <v>125</v>
      </c>
      <c r="F299" s="368">
        <f>SUM(F294:F298)</f>
        <v>0</v>
      </c>
      <c r="G299" s="105"/>
      <c r="H299" s="60"/>
    </row>
    <row r="300" spans="1:8" s="4" customFormat="1" outlineLevel="3" x14ac:dyDescent="0.2">
      <c r="A300" s="106"/>
      <c r="B300" s="107"/>
      <c r="C300" s="106"/>
      <c r="D300" s="106"/>
      <c r="E300" s="108" t="s">
        <v>126</v>
      </c>
      <c r="F300" s="15" t="str">
        <f>IF(F299=D299,"OK","Error")</f>
        <v>OK</v>
      </c>
      <c r="G300" s="109">
        <f>D299-F299</f>
        <v>0</v>
      </c>
      <c r="H300" s="61"/>
    </row>
    <row r="301" spans="1:8" s="4" customFormat="1" ht="13.5" outlineLevel="4" thickBot="1" x14ac:dyDescent="0.25">
      <c r="A301" s="110"/>
      <c r="B301" s="111"/>
      <c r="C301" s="110"/>
      <c r="D301" s="51"/>
      <c r="E301" s="130"/>
      <c r="F301" s="50"/>
      <c r="G301" s="50"/>
      <c r="H301" s="61"/>
    </row>
    <row r="302" spans="1:8" s="4" customFormat="1" outlineLevel="4" x14ac:dyDescent="0.2">
      <c r="A302" s="113"/>
      <c r="B302" s="114"/>
      <c r="C302" s="115"/>
      <c r="D302" s="115"/>
      <c r="E302" s="62" t="s">
        <v>124</v>
      </c>
      <c r="F302" s="43"/>
      <c r="G302" s="117"/>
      <c r="H302" s="57"/>
    </row>
    <row r="303" spans="1:8" s="4" customFormat="1" outlineLevel="4" x14ac:dyDescent="0.2">
      <c r="A303" s="118"/>
      <c r="B303" s="119"/>
      <c r="C303" s="120"/>
      <c r="D303" s="121"/>
      <c r="E303" s="63" t="s">
        <v>124</v>
      </c>
      <c r="F303" s="21"/>
      <c r="G303" s="123"/>
      <c r="H303" s="58"/>
    </row>
    <row r="304" spans="1:8" s="4" customFormat="1" outlineLevel="4" x14ac:dyDescent="0.2">
      <c r="A304" s="122"/>
      <c r="B304" s="124"/>
      <c r="C304" s="121"/>
      <c r="D304" s="121"/>
      <c r="E304" s="63" t="s">
        <v>124</v>
      </c>
      <c r="F304" s="21"/>
      <c r="G304" s="123"/>
      <c r="H304" s="59"/>
    </row>
    <row r="305" spans="1:8" s="4" customFormat="1" outlineLevel="4" x14ac:dyDescent="0.2">
      <c r="A305" s="118"/>
      <c r="B305" s="119"/>
      <c r="C305" s="120"/>
      <c r="D305" s="121"/>
      <c r="E305" s="63" t="s">
        <v>124</v>
      </c>
      <c r="F305" s="21"/>
      <c r="G305" s="123"/>
      <c r="H305" s="58"/>
    </row>
    <row r="306" spans="1:8" s="4" customFormat="1" ht="13.5" outlineLevel="3" thickBot="1" x14ac:dyDescent="0.25">
      <c r="A306" s="122"/>
      <c r="B306" s="124"/>
      <c r="C306" s="121"/>
      <c r="D306" s="121"/>
      <c r="E306" s="64" t="s">
        <v>124</v>
      </c>
      <c r="F306" s="65"/>
      <c r="G306" s="123"/>
      <c r="H306" s="59"/>
    </row>
    <row r="307" spans="1:8" s="4" customFormat="1" ht="13.5" outlineLevel="3" thickBot="1" x14ac:dyDescent="0.25">
      <c r="A307" s="125" t="s">
        <v>88</v>
      </c>
      <c r="B307" s="126" t="s">
        <v>89</v>
      </c>
      <c r="C307" s="127"/>
      <c r="D307" s="74">
        <v>0</v>
      </c>
      <c r="E307" s="128" t="s">
        <v>125</v>
      </c>
      <c r="F307" s="369">
        <f>SUM(F302:F306)</f>
        <v>0</v>
      </c>
      <c r="G307" s="129"/>
      <c r="H307" s="60"/>
    </row>
    <row r="308" spans="1:8" s="4" customFormat="1" outlineLevel="3" x14ac:dyDescent="0.2">
      <c r="A308" s="106"/>
      <c r="B308" s="107"/>
      <c r="C308" s="106"/>
      <c r="D308" s="106"/>
      <c r="E308" s="108" t="s">
        <v>126</v>
      </c>
      <c r="F308" s="15" t="str">
        <f>IF(F307=D307,"OK","Error")</f>
        <v>OK</v>
      </c>
      <c r="G308" s="109">
        <f>D307-F307</f>
        <v>0</v>
      </c>
      <c r="H308" s="61"/>
    </row>
    <row r="309" spans="1:8" s="4" customFormat="1" ht="13.5" outlineLevel="4" thickBot="1" x14ac:dyDescent="0.25">
      <c r="A309" s="110"/>
      <c r="B309" s="111"/>
      <c r="C309" s="110"/>
      <c r="D309" s="50"/>
      <c r="E309" s="130"/>
      <c r="F309" s="50"/>
      <c r="G309" s="50"/>
      <c r="H309" s="61"/>
    </row>
    <row r="310" spans="1:8" s="4" customFormat="1" outlineLevel="4" x14ac:dyDescent="0.2">
      <c r="A310" s="91"/>
      <c r="B310" s="92"/>
      <c r="C310" s="93"/>
      <c r="D310" s="93"/>
      <c r="E310" s="66" t="s">
        <v>124</v>
      </c>
      <c r="F310" s="7"/>
      <c r="G310" s="93"/>
      <c r="H310" s="57"/>
    </row>
    <row r="311" spans="1:8" s="4" customFormat="1" outlineLevel="4" x14ac:dyDescent="0.2">
      <c r="A311" s="95"/>
      <c r="B311" s="96"/>
      <c r="C311" s="97"/>
      <c r="D311" s="98"/>
      <c r="E311" s="56" t="s">
        <v>124</v>
      </c>
      <c r="F311" s="10"/>
      <c r="G311" s="98"/>
      <c r="H311" s="58"/>
    </row>
    <row r="312" spans="1:8" s="4" customFormat="1" outlineLevel="4" x14ac:dyDescent="0.2">
      <c r="A312" s="94"/>
      <c r="B312" s="99"/>
      <c r="C312" s="98"/>
      <c r="D312" s="98"/>
      <c r="E312" s="56" t="s">
        <v>124</v>
      </c>
      <c r="F312" s="10"/>
      <c r="G312" s="98"/>
      <c r="H312" s="59"/>
    </row>
    <row r="313" spans="1:8" s="4" customFormat="1" outlineLevel="4" x14ac:dyDescent="0.2">
      <c r="A313" s="95"/>
      <c r="B313" s="96"/>
      <c r="C313" s="97"/>
      <c r="D313" s="100"/>
      <c r="E313" s="9" t="s">
        <v>124</v>
      </c>
      <c r="F313" s="10"/>
      <c r="G313" s="98"/>
      <c r="H313" s="58"/>
    </row>
    <row r="314" spans="1:8" s="4" customFormat="1" ht="13.5" outlineLevel="3" thickBot="1" x14ac:dyDescent="0.25">
      <c r="A314" s="94"/>
      <c r="B314" s="99"/>
      <c r="C314" s="98"/>
      <c r="D314" s="98"/>
      <c r="E314" s="56" t="s">
        <v>124</v>
      </c>
      <c r="F314" s="10"/>
      <c r="G314" s="98"/>
      <c r="H314" s="59"/>
    </row>
    <row r="315" spans="1:8" s="4" customFormat="1" ht="13.5" outlineLevel="3" thickBot="1" x14ac:dyDescent="0.25">
      <c r="A315" s="101" t="s">
        <v>90</v>
      </c>
      <c r="B315" s="102" t="s">
        <v>91</v>
      </c>
      <c r="C315" s="103"/>
      <c r="D315" s="75">
        <v>0</v>
      </c>
      <c r="E315" s="104" t="s">
        <v>125</v>
      </c>
      <c r="F315" s="368">
        <f>SUM(F310:F314)</f>
        <v>0</v>
      </c>
      <c r="G315" s="105"/>
      <c r="H315" s="60"/>
    </row>
    <row r="316" spans="1:8" s="4" customFormat="1" outlineLevel="3" x14ac:dyDescent="0.2">
      <c r="A316" s="106"/>
      <c r="B316" s="107"/>
      <c r="C316" s="106"/>
      <c r="D316" s="106"/>
      <c r="E316" s="108" t="s">
        <v>126</v>
      </c>
      <c r="F316" s="15" t="str">
        <f>IF(F315=D315,"OK","Error")</f>
        <v>OK</v>
      </c>
      <c r="G316" s="109">
        <f>D315-F315</f>
        <v>0</v>
      </c>
      <c r="H316" s="61"/>
    </row>
    <row r="317" spans="1:8" s="4" customFormat="1" ht="13.5" outlineLevel="4" thickBot="1" x14ac:dyDescent="0.25">
      <c r="A317" s="110"/>
      <c r="B317" s="111"/>
      <c r="C317" s="110"/>
      <c r="D317" s="51"/>
      <c r="E317" s="130"/>
      <c r="F317" s="50"/>
      <c r="G317" s="50"/>
      <c r="H317" s="61"/>
    </row>
    <row r="318" spans="1:8" s="4" customFormat="1" outlineLevel="4" x14ac:dyDescent="0.2">
      <c r="A318" s="113"/>
      <c r="B318" s="114"/>
      <c r="C318" s="115"/>
      <c r="D318" s="115"/>
      <c r="E318" s="62" t="s">
        <v>124</v>
      </c>
      <c r="F318" s="43"/>
      <c r="G318" s="117"/>
      <c r="H318" s="57"/>
    </row>
    <row r="319" spans="1:8" s="4" customFormat="1" outlineLevel="4" x14ac:dyDescent="0.2">
      <c r="A319" s="118"/>
      <c r="B319" s="119"/>
      <c r="C319" s="120"/>
      <c r="D319" s="121"/>
      <c r="E319" s="63" t="s">
        <v>124</v>
      </c>
      <c r="F319" s="21"/>
      <c r="G319" s="123"/>
      <c r="H319" s="58"/>
    </row>
    <row r="320" spans="1:8" s="4" customFormat="1" outlineLevel="4" x14ac:dyDescent="0.2">
      <c r="A320" s="122"/>
      <c r="B320" s="124"/>
      <c r="C320" s="121"/>
      <c r="D320" s="121"/>
      <c r="E320" s="63" t="s">
        <v>124</v>
      </c>
      <c r="F320" s="21"/>
      <c r="G320" s="123"/>
      <c r="H320" s="59"/>
    </row>
    <row r="321" spans="1:8" s="4" customFormat="1" outlineLevel="4" x14ac:dyDescent="0.2">
      <c r="A321" s="118"/>
      <c r="B321" s="119"/>
      <c r="C321" s="120"/>
      <c r="D321" s="121"/>
      <c r="E321" s="63" t="s">
        <v>124</v>
      </c>
      <c r="F321" s="21"/>
      <c r="G321" s="123"/>
      <c r="H321" s="58"/>
    </row>
    <row r="322" spans="1:8" s="4" customFormat="1" ht="13.5" outlineLevel="3" thickBot="1" x14ac:dyDescent="0.25">
      <c r="A322" s="122"/>
      <c r="B322" s="124"/>
      <c r="C322" s="121"/>
      <c r="D322" s="121"/>
      <c r="E322" s="64" t="s">
        <v>124</v>
      </c>
      <c r="F322" s="65"/>
      <c r="G322" s="123"/>
      <c r="H322" s="59"/>
    </row>
    <row r="323" spans="1:8" s="4" customFormat="1" ht="39" outlineLevel="3" thickBot="1" x14ac:dyDescent="0.25">
      <c r="A323" s="125" t="s">
        <v>92</v>
      </c>
      <c r="B323" s="126" t="s">
        <v>93</v>
      </c>
      <c r="C323" s="127"/>
      <c r="D323" s="74">
        <v>0</v>
      </c>
      <c r="E323" s="128" t="s">
        <v>125</v>
      </c>
      <c r="F323" s="369">
        <f>SUM(F318:F322)</f>
        <v>0</v>
      </c>
      <c r="G323" s="129"/>
      <c r="H323" s="60"/>
    </row>
    <row r="324" spans="1:8" s="4" customFormat="1" outlineLevel="3" x14ac:dyDescent="0.2">
      <c r="A324" s="106"/>
      <c r="B324" s="107"/>
      <c r="C324" s="106"/>
      <c r="D324" s="106"/>
      <c r="E324" s="108" t="s">
        <v>126</v>
      </c>
      <c r="F324" s="15" t="str">
        <f>IF(F323=D323,"OK","Error")</f>
        <v>OK</v>
      </c>
      <c r="G324" s="109">
        <f>D323-F323</f>
        <v>0</v>
      </c>
      <c r="H324" s="61"/>
    </row>
    <row r="325" spans="1:8" s="4" customFormat="1" ht="13.5" outlineLevel="4" thickBot="1" x14ac:dyDescent="0.25">
      <c r="A325" s="110"/>
      <c r="B325" s="111"/>
      <c r="C325" s="110"/>
      <c r="D325" s="50"/>
      <c r="E325" s="130"/>
      <c r="F325" s="50"/>
      <c r="G325" s="50"/>
      <c r="H325" s="61"/>
    </row>
    <row r="326" spans="1:8" s="4" customFormat="1" outlineLevel="4" x14ac:dyDescent="0.2">
      <c r="A326" s="91"/>
      <c r="B326" s="92"/>
      <c r="C326" s="93"/>
      <c r="D326" s="93"/>
      <c r="E326" s="66" t="s">
        <v>124</v>
      </c>
      <c r="F326" s="7"/>
      <c r="G326" s="93"/>
      <c r="H326" s="57"/>
    </row>
    <row r="327" spans="1:8" s="4" customFormat="1" outlineLevel="4" x14ac:dyDescent="0.2">
      <c r="A327" s="95"/>
      <c r="B327" s="96"/>
      <c r="C327" s="97"/>
      <c r="D327" s="98"/>
      <c r="E327" s="56" t="s">
        <v>124</v>
      </c>
      <c r="F327" s="10"/>
      <c r="G327" s="98"/>
      <c r="H327" s="58"/>
    </row>
    <row r="328" spans="1:8" s="4" customFormat="1" outlineLevel="4" x14ac:dyDescent="0.2">
      <c r="A328" s="94"/>
      <c r="B328" s="99"/>
      <c r="C328" s="98"/>
      <c r="D328" s="98"/>
      <c r="E328" s="56" t="s">
        <v>124</v>
      </c>
      <c r="F328" s="10"/>
      <c r="G328" s="98"/>
      <c r="H328" s="59"/>
    </row>
    <row r="329" spans="1:8" s="4" customFormat="1" outlineLevel="4" x14ac:dyDescent="0.2">
      <c r="A329" s="95"/>
      <c r="B329" s="96"/>
      <c r="C329" s="97"/>
      <c r="D329" s="100"/>
      <c r="E329" s="9" t="s">
        <v>124</v>
      </c>
      <c r="F329" s="10"/>
      <c r="G329" s="98"/>
      <c r="H329" s="58"/>
    </row>
    <row r="330" spans="1:8" s="4" customFormat="1" ht="13.5" outlineLevel="3" thickBot="1" x14ac:dyDescent="0.25">
      <c r="A330" s="94"/>
      <c r="B330" s="99"/>
      <c r="C330" s="98"/>
      <c r="D330" s="98"/>
      <c r="E330" s="56" t="s">
        <v>124</v>
      </c>
      <c r="F330" s="10"/>
      <c r="G330" s="98"/>
      <c r="H330" s="59"/>
    </row>
    <row r="331" spans="1:8" s="4" customFormat="1" ht="26.25" outlineLevel="3" thickBot="1" x14ac:dyDescent="0.25">
      <c r="A331" s="101" t="s">
        <v>94</v>
      </c>
      <c r="B331" s="102" t="s">
        <v>95</v>
      </c>
      <c r="C331" s="103"/>
      <c r="D331" s="75">
        <v>0</v>
      </c>
      <c r="E331" s="104" t="s">
        <v>125</v>
      </c>
      <c r="F331" s="368">
        <f>SUM(F326:F330)</f>
        <v>0</v>
      </c>
      <c r="G331" s="105"/>
      <c r="H331" s="60"/>
    </row>
    <row r="332" spans="1:8" s="4" customFormat="1" outlineLevel="3" x14ac:dyDescent="0.2">
      <c r="A332" s="106"/>
      <c r="B332" s="107"/>
      <c r="C332" s="106"/>
      <c r="D332" s="106"/>
      <c r="E332" s="108" t="s">
        <v>126</v>
      </c>
      <c r="F332" s="15" t="str">
        <f>IF(F331=D331,"OK","Error")</f>
        <v>OK</v>
      </c>
      <c r="G332" s="109">
        <f>D331-F331</f>
        <v>0</v>
      </c>
      <c r="H332" s="61"/>
    </row>
    <row r="333" spans="1:8" s="4" customFormat="1" ht="13.5" outlineLevel="4" thickBot="1" x14ac:dyDescent="0.25">
      <c r="A333" s="110"/>
      <c r="B333" s="111"/>
      <c r="C333" s="110"/>
      <c r="D333" s="51"/>
      <c r="E333" s="130"/>
      <c r="F333" s="50"/>
      <c r="G333" s="50"/>
      <c r="H333" s="61"/>
    </row>
    <row r="334" spans="1:8" s="4" customFormat="1" outlineLevel="4" x14ac:dyDescent="0.2">
      <c r="A334" s="113"/>
      <c r="B334" s="114"/>
      <c r="C334" s="115"/>
      <c r="D334" s="115"/>
      <c r="E334" s="62" t="s">
        <v>124</v>
      </c>
      <c r="F334" s="43"/>
      <c r="G334" s="117"/>
      <c r="H334" s="57"/>
    </row>
    <row r="335" spans="1:8" s="4" customFormat="1" outlineLevel="4" x14ac:dyDescent="0.2">
      <c r="A335" s="118"/>
      <c r="B335" s="119"/>
      <c r="C335" s="120"/>
      <c r="D335" s="121"/>
      <c r="E335" s="63" t="s">
        <v>124</v>
      </c>
      <c r="F335" s="21"/>
      <c r="G335" s="123"/>
      <c r="H335" s="58"/>
    </row>
    <row r="336" spans="1:8" s="4" customFormat="1" outlineLevel="4" x14ac:dyDescent="0.2">
      <c r="A336" s="122"/>
      <c r="B336" s="124"/>
      <c r="C336" s="121"/>
      <c r="D336" s="121"/>
      <c r="E336" s="63" t="s">
        <v>124</v>
      </c>
      <c r="F336" s="21"/>
      <c r="G336" s="123"/>
      <c r="H336" s="59"/>
    </row>
    <row r="337" spans="1:8" s="4" customFormat="1" outlineLevel="4" x14ac:dyDescent="0.2">
      <c r="A337" s="118"/>
      <c r="B337" s="119"/>
      <c r="C337" s="120"/>
      <c r="D337" s="121"/>
      <c r="E337" s="63" t="s">
        <v>124</v>
      </c>
      <c r="F337" s="21"/>
      <c r="G337" s="123"/>
      <c r="H337" s="58"/>
    </row>
    <row r="338" spans="1:8" s="4" customFormat="1" ht="13.5" outlineLevel="3" thickBot="1" x14ac:dyDescent="0.25">
      <c r="A338" s="122"/>
      <c r="B338" s="124"/>
      <c r="C338" s="121"/>
      <c r="D338" s="121"/>
      <c r="E338" s="64" t="s">
        <v>124</v>
      </c>
      <c r="F338" s="65"/>
      <c r="G338" s="123"/>
      <c r="H338" s="59"/>
    </row>
    <row r="339" spans="1:8" s="4" customFormat="1" ht="51.75" outlineLevel="3" thickBot="1" x14ac:dyDescent="0.25">
      <c r="A339" s="125" t="s">
        <v>96</v>
      </c>
      <c r="B339" s="126" t="s">
        <v>97</v>
      </c>
      <c r="C339" s="127"/>
      <c r="D339" s="74">
        <v>0</v>
      </c>
      <c r="E339" s="128" t="s">
        <v>125</v>
      </c>
      <c r="F339" s="369">
        <f>SUM(F334:F338)</f>
        <v>0</v>
      </c>
      <c r="G339" s="129"/>
      <c r="H339" s="60"/>
    </row>
    <row r="340" spans="1:8" s="4" customFormat="1" outlineLevel="3" x14ac:dyDescent="0.2">
      <c r="A340" s="106"/>
      <c r="B340" s="107"/>
      <c r="C340" s="106"/>
      <c r="D340" s="106"/>
      <c r="E340" s="108" t="s">
        <v>126</v>
      </c>
      <c r="F340" s="15" t="str">
        <f>IF(F339=D339,"OK","Error")</f>
        <v>OK</v>
      </c>
      <c r="G340" s="109">
        <f>D339-F339</f>
        <v>0</v>
      </c>
      <c r="H340" s="61"/>
    </row>
    <row r="341" spans="1:8" s="4" customFormat="1" ht="13.5" outlineLevel="4" thickBot="1" x14ac:dyDescent="0.25">
      <c r="A341" s="110"/>
      <c r="B341" s="111"/>
      <c r="C341" s="110"/>
      <c r="D341" s="50"/>
      <c r="E341" s="130"/>
      <c r="F341" s="50"/>
      <c r="G341" s="50"/>
      <c r="H341" s="61"/>
    </row>
    <row r="342" spans="1:8" s="4" customFormat="1" outlineLevel="4" x14ac:dyDescent="0.2">
      <c r="A342" s="91"/>
      <c r="B342" s="92"/>
      <c r="C342" s="93"/>
      <c r="D342" s="93"/>
      <c r="E342" s="66" t="s">
        <v>124</v>
      </c>
      <c r="F342" s="7"/>
      <c r="G342" s="93"/>
      <c r="H342" s="57"/>
    </row>
    <row r="343" spans="1:8" s="4" customFormat="1" outlineLevel="4" x14ac:dyDescent="0.2">
      <c r="A343" s="95"/>
      <c r="B343" s="96"/>
      <c r="C343" s="97"/>
      <c r="D343" s="98"/>
      <c r="E343" s="56" t="s">
        <v>124</v>
      </c>
      <c r="F343" s="10"/>
      <c r="G343" s="98"/>
      <c r="H343" s="58"/>
    </row>
    <row r="344" spans="1:8" s="4" customFormat="1" outlineLevel="4" x14ac:dyDescent="0.2">
      <c r="A344" s="94"/>
      <c r="B344" s="99"/>
      <c r="C344" s="98"/>
      <c r="D344" s="98"/>
      <c r="E344" s="56" t="s">
        <v>124</v>
      </c>
      <c r="F344" s="10"/>
      <c r="G344" s="98"/>
      <c r="H344" s="59"/>
    </row>
    <row r="345" spans="1:8" s="4" customFormat="1" outlineLevel="4" x14ac:dyDescent="0.2">
      <c r="A345" s="95"/>
      <c r="B345" s="96"/>
      <c r="C345" s="97"/>
      <c r="D345" s="100"/>
      <c r="E345" s="9" t="s">
        <v>124</v>
      </c>
      <c r="F345" s="10"/>
      <c r="G345" s="98"/>
      <c r="H345" s="58"/>
    </row>
    <row r="346" spans="1:8" s="4" customFormat="1" ht="13.5" outlineLevel="3" thickBot="1" x14ac:dyDescent="0.25">
      <c r="A346" s="94"/>
      <c r="B346" s="99"/>
      <c r="C346" s="98"/>
      <c r="D346" s="98"/>
      <c r="E346" s="56" t="s">
        <v>124</v>
      </c>
      <c r="F346" s="10"/>
      <c r="G346" s="98"/>
      <c r="H346" s="59"/>
    </row>
    <row r="347" spans="1:8" s="4" customFormat="1" ht="64.5" outlineLevel="3" thickBot="1" x14ac:dyDescent="0.25">
      <c r="A347" s="101" t="s">
        <v>98</v>
      </c>
      <c r="B347" s="102" t="s">
        <v>283</v>
      </c>
      <c r="C347" s="103"/>
      <c r="D347" s="75">
        <v>0</v>
      </c>
      <c r="E347" s="104" t="s">
        <v>125</v>
      </c>
      <c r="F347" s="368">
        <f>SUM(F342:F346)</f>
        <v>0</v>
      </c>
      <c r="G347" s="105"/>
      <c r="H347" s="60"/>
    </row>
    <row r="348" spans="1:8" s="4" customFormat="1" outlineLevel="3" x14ac:dyDescent="0.2">
      <c r="A348" s="106"/>
      <c r="B348" s="107"/>
      <c r="C348" s="106"/>
      <c r="D348" s="106"/>
      <c r="E348" s="108" t="s">
        <v>126</v>
      </c>
      <c r="F348" s="15" t="str">
        <f>IF(F347=D347,"OK","Error")</f>
        <v>OK</v>
      </c>
      <c r="G348" s="109">
        <f>D347-F347</f>
        <v>0</v>
      </c>
      <c r="H348" s="61"/>
    </row>
    <row r="349" spans="1:8" s="4" customFormat="1" ht="13.5" outlineLevel="3" thickBot="1" x14ac:dyDescent="0.25">
      <c r="A349" s="106"/>
      <c r="B349" s="107"/>
      <c r="C349" s="106"/>
      <c r="D349" s="106"/>
      <c r="E349" s="414"/>
      <c r="F349" s="15"/>
      <c r="G349" s="109"/>
      <c r="H349" s="61"/>
    </row>
    <row r="350" spans="1:8" s="4" customFormat="1" outlineLevel="4" x14ac:dyDescent="0.2">
      <c r="A350" s="91"/>
      <c r="B350" s="92"/>
      <c r="C350" s="93"/>
      <c r="D350" s="93"/>
      <c r="E350" s="66" t="s">
        <v>124</v>
      </c>
      <c r="F350" s="7"/>
      <c r="G350" s="93"/>
      <c r="H350" s="57"/>
    </row>
    <row r="351" spans="1:8" s="4" customFormat="1" outlineLevel="4" x14ac:dyDescent="0.2">
      <c r="A351" s="95"/>
      <c r="B351" s="96"/>
      <c r="C351" s="97"/>
      <c r="D351" s="98"/>
      <c r="E351" s="56" t="s">
        <v>124</v>
      </c>
      <c r="F351" s="10"/>
      <c r="G351" s="98"/>
      <c r="H351" s="58"/>
    </row>
    <row r="352" spans="1:8" s="4" customFormat="1" outlineLevel="4" x14ac:dyDescent="0.2">
      <c r="A352" s="94"/>
      <c r="B352" s="99"/>
      <c r="C352" s="98"/>
      <c r="D352" s="98"/>
      <c r="E352" s="56" t="s">
        <v>124</v>
      </c>
      <c r="F352" s="10"/>
      <c r="G352" s="98"/>
      <c r="H352" s="59"/>
    </row>
    <row r="353" spans="1:8" s="4" customFormat="1" outlineLevel="4" x14ac:dyDescent="0.2">
      <c r="A353" s="95"/>
      <c r="B353" s="96"/>
      <c r="C353" s="97"/>
      <c r="D353" s="100"/>
      <c r="E353" s="9" t="s">
        <v>124</v>
      </c>
      <c r="F353" s="10"/>
      <c r="G353" s="98"/>
      <c r="H353" s="58"/>
    </row>
    <row r="354" spans="1:8" s="4" customFormat="1" ht="13.5" outlineLevel="4" thickBot="1" x14ac:dyDescent="0.25">
      <c r="A354" s="94"/>
      <c r="B354" s="99"/>
      <c r="C354" s="98"/>
      <c r="D354" s="98"/>
      <c r="E354" s="56" t="s">
        <v>124</v>
      </c>
      <c r="F354" s="10"/>
      <c r="G354" s="98"/>
      <c r="H354" s="59"/>
    </row>
    <row r="355" spans="1:8" s="4" customFormat="1" ht="26.25" outlineLevel="3" thickBot="1" x14ac:dyDescent="0.25">
      <c r="A355" s="104">
        <v>7.12</v>
      </c>
      <c r="B355" s="102" t="s">
        <v>99</v>
      </c>
      <c r="C355" s="103"/>
      <c r="D355" s="75">
        <v>0</v>
      </c>
      <c r="E355" s="104" t="s">
        <v>125</v>
      </c>
      <c r="F355" s="368">
        <f>SUM(F350:F354)</f>
        <v>0</v>
      </c>
      <c r="G355" s="105"/>
      <c r="H355" s="60"/>
    </row>
    <row r="356" spans="1:8" s="4" customFormat="1" outlineLevel="3" x14ac:dyDescent="0.2">
      <c r="A356" s="106"/>
      <c r="B356" s="107"/>
      <c r="C356" s="106"/>
      <c r="D356" s="106"/>
      <c r="E356" s="108" t="s">
        <v>126</v>
      </c>
      <c r="F356" s="15" t="str">
        <f>IF(F355=D355,"OK","Error")</f>
        <v>OK</v>
      </c>
      <c r="G356" s="109">
        <f>D355-F355</f>
        <v>0</v>
      </c>
      <c r="H356" s="61"/>
    </row>
    <row r="357" spans="1:8" s="4" customFormat="1" ht="13.5" outlineLevel="3" thickBot="1" x14ac:dyDescent="0.25">
      <c r="A357" s="106"/>
      <c r="B357" s="107"/>
      <c r="C357" s="106"/>
      <c r="D357" s="106"/>
      <c r="E357" s="347"/>
      <c r="F357" s="15"/>
      <c r="G357" s="109"/>
      <c r="H357" s="61"/>
    </row>
    <row r="358" spans="1:8" s="4" customFormat="1" outlineLevel="4" x14ac:dyDescent="0.2">
      <c r="A358" s="91"/>
      <c r="B358" s="92"/>
      <c r="C358" s="93"/>
      <c r="D358" s="93"/>
      <c r="E358" s="66" t="s">
        <v>124</v>
      </c>
      <c r="F358" s="7"/>
      <c r="G358" s="93"/>
      <c r="H358" s="57"/>
    </row>
    <row r="359" spans="1:8" s="4" customFormat="1" outlineLevel="4" x14ac:dyDescent="0.2">
      <c r="A359" s="95"/>
      <c r="B359" s="96"/>
      <c r="C359" s="97"/>
      <c r="D359" s="98"/>
      <c r="E359" s="56" t="s">
        <v>124</v>
      </c>
      <c r="F359" s="10"/>
      <c r="G359" s="98"/>
      <c r="H359" s="58"/>
    </row>
    <row r="360" spans="1:8" s="4" customFormat="1" outlineLevel="4" x14ac:dyDescent="0.2">
      <c r="A360" s="94"/>
      <c r="B360" s="99"/>
      <c r="C360" s="98"/>
      <c r="D360" s="98"/>
      <c r="E360" s="56" t="s">
        <v>124</v>
      </c>
      <c r="F360" s="10"/>
      <c r="G360" s="98"/>
      <c r="H360" s="59"/>
    </row>
    <row r="361" spans="1:8" s="4" customFormat="1" outlineLevel="4" x14ac:dyDescent="0.2">
      <c r="A361" s="95"/>
      <c r="B361" s="96"/>
      <c r="C361" s="97"/>
      <c r="D361" s="100"/>
      <c r="E361" s="9" t="s">
        <v>124</v>
      </c>
      <c r="F361" s="10"/>
      <c r="G361" s="98"/>
      <c r="H361" s="58"/>
    </row>
    <row r="362" spans="1:8" s="4" customFormat="1" ht="13.5" outlineLevel="3" thickBot="1" x14ac:dyDescent="0.25">
      <c r="A362" s="94"/>
      <c r="B362" s="99"/>
      <c r="C362" s="98"/>
      <c r="D362" s="98"/>
      <c r="E362" s="56" t="s">
        <v>124</v>
      </c>
      <c r="F362" s="10"/>
      <c r="G362" s="98"/>
      <c r="H362" s="59"/>
    </row>
    <row r="363" spans="1:8" s="4" customFormat="1" ht="26.25" outlineLevel="3" thickBot="1" x14ac:dyDescent="0.25">
      <c r="A363" s="101" t="s">
        <v>102</v>
      </c>
      <c r="B363" s="102" t="s">
        <v>101</v>
      </c>
      <c r="C363" s="103"/>
      <c r="D363" s="75">
        <v>0</v>
      </c>
      <c r="E363" s="104" t="s">
        <v>125</v>
      </c>
      <c r="F363" s="368">
        <f>SUM(F358:F362)</f>
        <v>0</v>
      </c>
      <c r="G363" s="105"/>
      <c r="H363" s="60"/>
    </row>
    <row r="364" spans="1:8" s="4" customFormat="1" outlineLevel="3" x14ac:dyDescent="0.2">
      <c r="A364" s="415"/>
      <c r="B364" s="416"/>
      <c r="C364" s="415"/>
      <c r="D364" s="417"/>
      <c r="E364" s="418"/>
      <c r="F364" s="45" t="str">
        <f>IF(F363=D363,"OK","Error")</f>
        <v>OK</v>
      </c>
      <c r="G364" s="320">
        <f>D363-F363</f>
        <v>0</v>
      </c>
      <c r="H364" s="419"/>
    </row>
    <row r="365" spans="1:8" s="4" customFormat="1" ht="13.5" outlineLevel="4" thickBot="1" x14ac:dyDescent="0.25">
      <c r="A365" s="110"/>
      <c r="B365" s="111"/>
      <c r="C365" s="110"/>
      <c r="D365" s="145"/>
      <c r="E365" s="130"/>
      <c r="F365" s="50"/>
      <c r="G365" s="50"/>
      <c r="H365" s="61"/>
    </row>
    <row r="366" spans="1:8" s="4" customFormat="1" outlineLevel="4" x14ac:dyDescent="0.2">
      <c r="A366" s="91"/>
      <c r="B366" s="92"/>
      <c r="C366" s="93"/>
      <c r="D366" s="93"/>
      <c r="E366" s="66" t="s">
        <v>124</v>
      </c>
      <c r="F366" s="7"/>
      <c r="G366" s="93"/>
      <c r="H366" s="57"/>
    </row>
    <row r="367" spans="1:8" s="4" customFormat="1" outlineLevel="4" x14ac:dyDescent="0.2">
      <c r="A367" s="95"/>
      <c r="B367" s="96"/>
      <c r="C367" s="97"/>
      <c r="D367" s="98"/>
      <c r="E367" s="56" t="s">
        <v>124</v>
      </c>
      <c r="F367" s="10"/>
      <c r="G367" s="98"/>
      <c r="H367" s="58"/>
    </row>
    <row r="368" spans="1:8" s="4" customFormat="1" outlineLevel="4" x14ac:dyDescent="0.2">
      <c r="A368" s="94"/>
      <c r="B368" s="99"/>
      <c r="C368" s="98"/>
      <c r="D368" s="98"/>
      <c r="E368" s="56" t="s">
        <v>124</v>
      </c>
      <c r="F368" s="10"/>
      <c r="G368" s="98"/>
      <c r="H368" s="59"/>
    </row>
    <row r="369" spans="1:9" s="4" customFormat="1" outlineLevel="4" x14ac:dyDescent="0.2">
      <c r="A369" s="95"/>
      <c r="B369" s="96"/>
      <c r="C369" s="97"/>
      <c r="D369" s="100"/>
      <c r="E369" s="9" t="s">
        <v>124</v>
      </c>
      <c r="F369" s="10"/>
      <c r="G369" s="98"/>
      <c r="H369" s="58"/>
    </row>
    <row r="370" spans="1:9" s="4" customFormat="1" ht="13.5" outlineLevel="3" thickBot="1" x14ac:dyDescent="0.25">
      <c r="A370" s="94"/>
      <c r="B370" s="99"/>
      <c r="C370" s="98"/>
      <c r="D370" s="98"/>
      <c r="E370" s="56" t="s">
        <v>124</v>
      </c>
      <c r="F370" s="10"/>
      <c r="G370" s="98"/>
      <c r="H370" s="59"/>
    </row>
    <row r="371" spans="1:9" s="4" customFormat="1" ht="13.5" outlineLevel="3" thickBot="1" x14ac:dyDescent="0.25">
      <c r="A371" s="104">
        <v>7.14</v>
      </c>
      <c r="B371" s="102" t="s">
        <v>103</v>
      </c>
      <c r="C371" s="103"/>
      <c r="D371" s="75">
        <v>0</v>
      </c>
      <c r="E371" s="104" t="s">
        <v>125</v>
      </c>
      <c r="F371" s="368">
        <f>SUM(F366:F370)</f>
        <v>0</v>
      </c>
      <c r="G371" s="105"/>
      <c r="H371" s="60"/>
    </row>
    <row r="372" spans="1:9" s="4" customFormat="1" outlineLevel="3" x14ac:dyDescent="0.2">
      <c r="A372" s="106"/>
      <c r="B372" s="107"/>
      <c r="C372" s="106"/>
      <c r="D372" s="106"/>
      <c r="E372" s="108" t="s">
        <v>126</v>
      </c>
      <c r="F372" s="15" t="str">
        <f>IF(F371=D371,"OK","Error")</f>
        <v>OK</v>
      </c>
      <c r="G372" s="109">
        <f>D371-F371</f>
        <v>0</v>
      </c>
      <c r="H372" s="61"/>
    </row>
    <row r="373" spans="1:9" s="4" customFormat="1" ht="13.5" outlineLevel="2" thickBot="1" x14ac:dyDescent="0.25">
      <c r="A373" s="151"/>
      <c r="B373" s="152"/>
      <c r="C373" s="151"/>
      <c r="D373" s="145"/>
      <c r="E373" s="51"/>
      <c r="F373" s="50"/>
      <c r="G373" s="51"/>
      <c r="H373" s="61"/>
    </row>
    <row r="374" spans="1:9" s="4" customFormat="1" ht="13.5" outlineLevel="2" thickBot="1" x14ac:dyDescent="0.25">
      <c r="A374" s="190">
        <v>7.15</v>
      </c>
      <c r="B374" s="154" t="s">
        <v>105</v>
      </c>
      <c r="C374" s="154" t="s">
        <v>24</v>
      </c>
      <c r="D374" s="191">
        <f>D267+D275+D283+D291+D299+D307+D315+D323+D331+D339+D347+D356+D371</f>
        <v>0</v>
      </c>
      <c r="E374" s="192" t="s">
        <v>105</v>
      </c>
      <c r="F374" s="24">
        <f>F267+F275+F283+F291+F299+F307+F315+F323+F331+F339+F347+F355+F363+F371</f>
        <v>0</v>
      </c>
      <c r="G374" s="135"/>
      <c r="H374" s="16"/>
    </row>
    <row r="375" spans="1:9" s="30" customFormat="1" ht="13.5" outlineLevel="2" thickBot="1" x14ac:dyDescent="0.25">
      <c r="A375" s="193"/>
      <c r="B375" s="432" t="s">
        <v>106</v>
      </c>
      <c r="C375" s="433"/>
      <c r="D375" s="434"/>
      <c r="E375" s="51"/>
      <c r="F375" s="50"/>
      <c r="G375" s="50"/>
      <c r="H375" s="16"/>
    </row>
    <row r="376" spans="1:9" s="4" customFormat="1" ht="13.5" outlineLevel="1" thickBot="1" x14ac:dyDescent="0.25">
      <c r="A376" s="194"/>
      <c r="B376" s="195"/>
      <c r="C376" s="195"/>
      <c r="D376" s="196"/>
      <c r="E376" s="141"/>
      <c r="F376" s="44"/>
      <c r="G376" s="44"/>
      <c r="H376" s="68"/>
    </row>
    <row r="377" spans="1:9" s="4" customFormat="1" ht="13.5" outlineLevel="1" thickBot="1" x14ac:dyDescent="0.25">
      <c r="A377" s="168" t="s">
        <v>107</v>
      </c>
      <c r="B377" s="197" t="s">
        <v>108</v>
      </c>
      <c r="C377" s="197" t="s">
        <v>24</v>
      </c>
      <c r="D377" s="198">
        <f>D258+D374</f>
        <v>0</v>
      </c>
      <c r="E377" s="197" t="s">
        <v>108</v>
      </c>
      <c r="F377" s="167">
        <f>F258+F374</f>
        <v>0</v>
      </c>
      <c r="G377" s="50"/>
      <c r="H377" s="16"/>
    </row>
    <row r="378" spans="1:9" s="4" customFormat="1" ht="13.5" outlineLevel="1" thickBot="1" x14ac:dyDescent="0.25">
      <c r="A378" s="193"/>
      <c r="B378" s="435" t="s">
        <v>109</v>
      </c>
      <c r="C378" s="436"/>
      <c r="D378" s="437"/>
      <c r="E378" s="170"/>
      <c r="F378" s="1"/>
      <c r="G378" s="50"/>
      <c r="H378" s="16"/>
    </row>
    <row r="379" spans="1:9" s="4" customFormat="1" ht="13.5" outlineLevel="1" thickBot="1" x14ac:dyDescent="0.25">
      <c r="A379" s="199"/>
      <c r="B379" s="172"/>
      <c r="C379" s="200"/>
      <c r="D379" s="201"/>
      <c r="E379" s="51"/>
      <c r="F379" s="50"/>
      <c r="G379" s="50"/>
      <c r="H379" s="16"/>
      <c r="I379" s="17"/>
    </row>
    <row r="380" spans="1:9" s="4" customFormat="1" ht="13.5" outlineLevel="3" thickBot="1" x14ac:dyDescent="0.25">
      <c r="A380" s="202" t="s">
        <v>110</v>
      </c>
      <c r="B380" s="177" t="s">
        <v>111</v>
      </c>
      <c r="C380" s="178" t="s">
        <v>5</v>
      </c>
      <c r="D380" s="149"/>
      <c r="E380" s="149"/>
      <c r="F380" s="149"/>
      <c r="G380" s="149"/>
      <c r="H380" s="67"/>
    </row>
    <row r="381" spans="1:9" s="4" customFormat="1" outlineLevel="3" x14ac:dyDescent="0.2">
      <c r="A381" s="122"/>
      <c r="B381" s="114"/>
      <c r="C381" s="115"/>
      <c r="D381" s="115"/>
      <c r="E381" s="62" t="s">
        <v>124</v>
      </c>
      <c r="F381" s="43"/>
      <c r="G381" s="117"/>
      <c r="H381" s="57"/>
    </row>
    <row r="382" spans="1:9" s="4" customFormat="1" outlineLevel="3" x14ac:dyDescent="0.2">
      <c r="A382" s="118"/>
      <c r="B382" s="119"/>
      <c r="C382" s="120"/>
      <c r="D382" s="121"/>
      <c r="E382" s="63" t="s">
        <v>124</v>
      </c>
      <c r="F382" s="21"/>
      <c r="G382" s="123"/>
      <c r="H382" s="58"/>
    </row>
    <row r="383" spans="1:9" s="4" customFormat="1" outlineLevel="3" x14ac:dyDescent="0.2">
      <c r="A383" s="122"/>
      <c r="B383" s="124"/>
      <c r="C383" s="121"/>
      <c r="D383" s="121"/>
      <c r="E383" s="63" t="s">
        <v>124</v>
      </c>
      <c r="F383" s="21"/>
      <c r="G383" s="123"/>
      <c r="H383" s="59"/>
    </row>
    <row r="384" spans="1:9" s="4" customFormat="1" outlineLevel="3" x14ac:dyDescent="0.2">
      <c r="A384" s="118"/>
      <c r="B384" s="119"/>
      <c r="C384" s="120"/>
      <c r="D384" s="121"/>
      <c r="E384" s="63" t="s">
        <v>124</v>
      </c>
      <c r="F384" s="21"/>
      <c r="G384" s="123"/>
      <c r="H384" s="58"/>
    </row>
    <row r="385" spans="1:9" s="4" customFormat="1" ht="13.5" outlineLevel="2" thickBot="1" x14ac:dyDescent="0.25">
      <c r="A385" s="122"/>
      <c r="B385" s="124"/>
      <c r="C385" s="121"/>
      <c r="D385" s="121"/>
      <c r="E385" s="64" t="s">
        <v>124</v>
      </c>
      <c r="F385" s="65"/>
      <c r="G385" s="123"/>
      <c r="H385" s="59"/>
      <c r="I385" s="3"/>
    </row>
    <row r="386" spans="1:9" s="4" customFormat="1" ht="26.25" outlineLevel="2" thickBot="1" x14ac:dyDescent="0.25">
      <c r="A386" s="125" t="s">
        <v>112</v>
      </c>
      <c r="B386" s="126" t="s">
        <v>113</v>
      </c>
      <c r="C386" s="127"/>
      <c r="D386" s="74">
        <v>0</v>
      </c>
      <c r="E386" s="128" t="s">
        <v>125</v>
      </c>
      <c r="F386" s="369">
        <f>SUM(F381:F385)</f>
        <v>0</v>
      </c>
      <c r="G386" s="129"/>
      <c r="H386" s="73"/>
    </row>
    <row r="387" spans="1:9" s="4" customFormat="1" outlineLevel="2" x14ac:dyDescent="0.2">
      <c r="A387" s="106"/>
      <c r="B387" s="107"/>
      <c r="C387" s="106"/>
      <c r="D387" s="106"/>
      <c r="E387" s="108" t="s">
        <v>126</v>
      </c>
      <c r="F387" s="15" t="str">
        <f>IF(F386=D386,"OK","Error")</f>
        <v>OK</v>
      </c>
      <c r="G387" s="109">
        <f>D386-F386</f>
        <v>0</v>
      </c>
      <c r="H387" s="388"/>
    </row>
    <row r="388" spans="1:9" s="4" customFormat="1" ht="13.5" outlineLevel="3" thickBot="1" x14ac:dyDescent="0.25">
      <c r="A388" s="110"/>
      <c r="B388" s="111"/>
      <c r="C388" s="110"/>
      <c r="D388" s="112"/>
      <c r="E388" s="51"/>
      <c r="F388" s="50"/>
      <c r="G388" s="50"/>
      <c r="H388" s="61"/>
    </row>
    <row r="389" spans="1:9" s="4" customFormat="1" outlineLevel="3" x14ac:dyDescent="0.2">
      <c r="A389" s="91"/>
      <c r="B389" s="92"/>
      <c r="C389" s="93"/>
      <c r="D389" s="93"/>
      <c r="E389" s="66" t="s">
        <v>124</v>
      </c>
      <c r="F389" s="7"/>
      <c r="G389" s="93"/>
      <c r="H389" s="57"/>
    </row>
    <row r="390" spans="1:9" s="4" customFormat="1" outlineLevel="3" x14ac:dyDescent="0.2">
      <c r="A390" s="95"/>
      <c r="B390" s="96"/>
      <c r="C390" s="97"/>
      <c r="D390" s="98"/>
      <c r="E390" s="56" t="s">
        <v>124</v>
      </c>
      <c r="F390" s="10"/>
      <c r="G390" s="98"/>
      <c r="H390" s="58"/>
    </row>
    <row r="391" spans="1:9" s="4" customFormat="1" outlineLevel="3" x14ac:dyDescent="0.2">
      <c r="A391" s="94"/>
      <c r="B391" s="99"/>
      <c r="C391" s="98"/>
      <c r="D391" s="98"/>
      <c r="E391" s="56" t="s">
        <v>124</v>
      </c>
      <c r="F391" s="10"/>
      <c r="G391" s="98"/>
      <c r="H391" s="59"/>
    </row>
    <row r="392" spans="1:9" s="4" customFormat="1" outlineLevel="3" x14ac:dyDescent="0.2">
      <c r="A392" s="95"/>
      <c r="B392" s="96"/>
      <c r="C392" s="97"/>
      <c r="D392" s="100"/>
      <c r="E392" s="9" t="s">
        <v>124</v>
      </c>
      <c r="F392" s="10"/>
      <c r="G392" s="98"/>
      <c r="H392" s="58"/>
    </row>
    <row r="393" spans="1:9" s="4" customFormat="1" ht="13.5" outlineLevel="2" thickBot="1" x14ac:dyDescent="0.25">
      <c r="A393" s="94"/>
      <c r="B393" s="99"/>
      <c r="C393" s="98"/>
      <c r="D393" s="98"/>
      <c r="E393" s="56" t="s">
        <v>124</v>
      </c>
      <c r="F393" s="10"/>
      <c r="G393" s="98"/>
      <c r="H393" s="59"/>
    </row>
    <row r="394" spans="1:9" s="4" customFormat="1" ht="39" outlineLevel="2" thickBot="1" x14ac:dyDescent="0.25">
      <c r="A394" s="101" t="s">
        <v>114</v>
      </c>
      <c r="B394" s="102" t="s">
        <v>115</v>
      </c>
      <c r="C394" s="103"/>
      <c r="D394" s="75">
        <v>0</v>
      </c>
      <c r="E394" s="104" t="s">
        <v>125</v>
      </c>
      <c r="F394" s="368">
        <f>SUM(F389:F393)</f>
        <v>0</v>
      </c>
      <c r="G394" s="105"/>
      <c r="H394" s="60"/>
    </row>
    <row r="395" spans="1:9" s="4" customFormat="1" outlineLevel="2" x14ac:dyDescent="0.2">
      <c r="A395" s="106"/>
      <c r="B395" s="107"/>
      <c r="C395" s="106"/>
      <c r="D395" s="106"/>
      <c r="E395" s="108" t="s">
        <v>126</v>
      </c>
      <c r="F395" s="15" t="str">
        <f>IF(F394=D394,"OK","Error")</f>
        <v>OK</v>
      </c>
      <c r="G395" s="109">
        <f>D394-F394</f>
        <v>0</v>
      </c>
      <c r="H395" s="388"/>
    </row>
    <row r="396" spans="1:9" s="4" customFormat="1" ht="13.5" outlineLevel="1" thickBot="1" x14ac:dyDescent="0.25">
      <c r="A396" s="151"/>
      <c r="B396" s="152"/>
      <c r="C396" s="151"/>
      <c r="D396" s="145"/>
      <c r="E396" s="50"/>
      <c r="F396" s="50"/>
      <c r="G396" s="50"/>
      <c r="H396" s="61"/>
    </row>
    <row r="397" spans="1:9" s="4" customFormat="1" ht="13.5" outlineLevel="1" thickBot="1" x14ac:dyDescent="0.25">
      <c r="A397" s="182" t="s">
        <v>116</v>
      </c>
      <c r="B397" s="154" t="s">
        <v>117</v>
      </c>
      <c r="C397" s="155" t="s">
        <v>24</v>
      </c>
      <c r="D397" s="24">
        <f>D386+D394</f>
        <v>0</v>
      </c>
      <c r="E397" s="192" t="s">
        <v>117</v>
      </c>
      <c r="F397" s="24">
        <f>F386+F394</f>
        <v>0</v>
      </c>
      <c r="G397" s="157"/>
      <c r="H397" s="16"/>
    </row>
    <row r="398" spans="1:9" s="4" customFormat="1" ht="14.25" outlineLevel="1" thickTop="1" thickBot="1" x14ac:dyDescent="0.25">
      <c r="A398" s="169"/>
      <c r="B398" s="432" t="s">
        <v>118</v>
      </c>
      <c r="C398" s="433"/>
      <c r="D398" s="434"/>
      <c r="E398" s="135"/>
      <c r="F398" s="160"/>
      <c r="G398" s="170"/>
      <c r="H398" s="16"/>
    </row>
    <row r="399" spans="1:9" s="4" customFormat="1" ht="13.5" thickBot="1" x14ac:dyDescent="0.25">
      <c r="A399" s="142"/>
      <c r="B399" s="203"/>
      <c r="C399" s="203"/>
      <c r="D399" s="203"/>
      <c r="E399" s="145"/>
      <c r="F399" s="145"/>
      <c r="G399" s="170"/>
      <c r="H399" s="16"/>
    </row>
    <row r="400" spans="1:9" s="4" customFormat="1" ht="26.25" thickBot="1" x14ac:dyDescent="0.25">
      <c r="A400" s="204" t="s">
        <v>119</v>
      </c>
      <c r="B400" s="205" t="s">
        <v>120</v>
      </c>
      <c r="C400" s="206" t="s">
        <v>24</v>
      </c>
      <c r="D400" s="167">
        <f>D377+D397</f>
        <v>0</v>
      </c>
      <c r="E400" s="168" t="s">
        <v>120</v>
      </c>
      <c r="F400" s="207">
        <f>F377+F397</f>
        <v>0</v>
      </c>
      <c r="G400" s="157"/>
      <c r="H400" s="16"/>
    </row>
    <row r="401" spans="1:8" s="4" customFormat="1" ht="14.25" thickTop="1" thickBot="1" x14ac:dyDescent="0.25">
      <c r="A401" s="183"/>
      <c r="B401" s="438" t="s">
        <v>121</v>
      </c>
      <c r="C401" s="439"/>
      <c r="D401" s="437"/>
      <c r="E401" s="50"/>
      <c r="F401" s="50"/>
      <c r="G401" s="1"/>
      <c r="H401" s="16"/>
    </row>
    <row r="402" spans="1:8" s="4" customFormat="1" x14ac:dyDescent="0.2">
      <c r="A402" s="50"/>
      <c r="B402" s="1"/>
      <c r="C402" s="50"/>
      <c r="D402" s="50"/>
      <c r="E402" s="50"/>
      <c r="F402" s="50"/>
      <c r="G402" s="50"/>
      <c r="H402" s="61"/>
    </row>
    <row r="403" spans="1:8" s="4" customFormat="1" x14ac:dyDescent="0.2">
      <c r="A403" s="50"/>
      <c r="B403" s="1"/>
      <c r="C403" s="50"/>
      <c r="D403" s="50"/>
      <c r="E403" s="50"/>
      <c r="F403" s="50"/>
      <c r="G403" s="50"/>
      <c r="H403" s="61"/>
    </row>
    <row r="404" spans="1:8" s="4" customFormat="1" ht="27" customHeight="1" x14ac:dyDescent="0.2">
      <c r="A404" s="50" t="s">
        <v>127</v>
      </c>
      <c r="B404" s="430" t="s">
        <v>128</v>
      </c>
      <c r="C404" s="430"/>
      <c r="D404" s="430"/>
      <c r="E404" s="50"/>
      <c r="F404" s="50"/>
      <c r="G404" s="50"/>
      <c r="H404" s="61"/>
    </row>
    <row r="405" spans="1:8" s="4" customFormat="1" ht="26.25" customHeight="1" x14ac:dyDescent="0.2">
      <c r="A405" s="50"/>
      <c r="B405" s="430" t="s">
        <v>132</v>
      </c>
      <c r="C405" s="430"/>
      <c r="D405" s="430"/>
      <c r="E405" s="50"/>
      <c r="F405" s="50"/>
      <c r="G405" s="50"/>
      <c r="H405" s="61"/>
    </row>
    <row r="406" spans="1:8" s="4" customFormat="1" x14ac:dyDescent="0.2">
      <c r="A406" s="50"/>
      <c r="B406" s="1"/>
      <c r="C406" s="50"/>
      <c r="D406" s="50"/>
      <c r="E406" s="50"/>
      <c r="F406" s="50"/>
      <c r="G406" s="50"/>
      <c r="H406" s="61"/>
    </row>
    <row r="407" spans="1:8" s="4" customFormat="1" ht="27" customHeight="1" x14ac:dyDescent="0.2">
      <c r="A407" s="208" t="s">
        <v>130</v>
      </c>
      <c r="B407" s="431" t="s">
        <v>131</v>
      </c>
      <c r="C407" s="431"/>
      <c r="D407" s="431"/>
      <c r="E407" s="50"/>
      <c r="F407" s="50"/>
      <c r="G407" s="50"/>
      <c r="H407" s="61"/>
    </row>
    <row r="408" spans="1:8" s="4" customFormat="1" x14ac:dyDescent="0.2">
      <c r="A408" s="50"/>
      <c r="B408" s="1"/>
      <c r="C408" s="50"/>
      <c r="D408" s="50"/>
      <c r="E408" s="50"/>
      <c r="F408" s="50"/>
      <c r="G408" s="50"/>
      <c r="H408" s="61"/>
    </row>
    <row r="409" spans="1:8" s="4" customFormat="1" ht="39.75" customHeight="1" x14ac:dyDescent="0.2">
      <c r="A409" s="50"/>
      <c r="B409" s="431" t="s">
        <v>133</v>
      </c>
      <c r="C409" s="431"/>
      <c r="D409" s="431"/>
      <c r="E409" s="50"/>
      <c r="F409" s="50"/>
      <c r="G409" s="50"/>
      <c r="H409" s="61"/>
    </row>
    <row r="410" spans="1:8" s="4" customFormat="1" x14ac:dyDescent="0.2">
      <c r="A410" s="50"/>
      <c r="B410" s="1"/>
      <c r="C410" s="50"/>
      <c r="D410" s="50"/>
      <c r="E410" s="50"/>
      <c r="F410" s="50"/>
      <c r="G410" s="50"/>
      <c r="H410" s="61"/>
    </row>
    <row r="411" spans="1:8" s="4" customFormat="1" ht="26.25" customHeight="1" x14ac:dyDescent="0.2">
      <c r="A411" s="50"/>
      <c r="B411" s="431" t="s">
        <v>134</v>
      </c>
      <c r="C411" s="431"/>
      <c r="D411" s="431"/>
      <c r="E411" s="50"/>
      <c r="F411" s="50"/>
      <c r="G411" s="50"/>
      <c r="H411" s="61"/>
    </row>
    <row r="412" spans="1:8" s="4" customFormat="1" x14ac:dyDescent="0.2">
      <c r="A412" s="50"/>
      <c r="B412" s="1"/>
      <c r="C412" s="50"/>
      <c r="D412" s="50"/>
      <c r="E412" s="50"/>
      <c r="F412" s="50"/>
      <c r="G412" s="50"/>
      <c r="H412" s="61"/>
    </row>
    <row r="413" spans="1:8" s="4" customFormat="1" x14ac:dyDescent="0.2">
      <c r="A413" s="50"/>
      <c r="B413" s="1"/>
      <c r="C413" s="50"/>
      <c r="D413" s="50"/>
      <c r="E413" s="50"/>
      <c r="F413" s="50"/>
      <c r="G413" s="50"/>
      <c r="H413" s="61"/>
    </row>
    <row r="414" spans="1:8" s="4" customFormat="1" x14ac:dyDescent="0.2">
      <c r="A414" s="50"/>
      <c r="B414" s="1"/>
      <c r="C414" s="50"/>
      <c r="D414" s="50"/>
      <c r="E414" s="50"/>
      <c r="F414" s="50"/>
      <c r="G414" s="50"/>
      <c r="H414" s="61"/>
    </row>
    <row r="415" spans="1:8" s="4" customFormat="1" x14ac:dyDescent="0.2">
      <c r="A415" s="50"/>
      <c r="B415" s="1"/>
      <c r="C415" s="50"/>
      <c r="D415" s="50"/>
      <c r="E415" s="50"/>
      <c r="F415" s="50"/>
      <c r="G415" s="50"/>
      <c r="H415" s="61"/>
    </row>
    <row r="416" spans="1:8" s="4" customFormat="1" x14ac:dyDescent="0.2">
      <c r="A416" s="50"/>
      <c r="B416" s="1"/>
      <c r="C416" s="50"/>
      <c r="D416" s="50"/>
      <c r="E416" s="50"/>
      <c r="F416" s="50"/>
      <c r="G416" s="50"/>
      <c r="H416" s="61"/>
    </row>
    <row r="417" spans="1:8" s="4" customFormat="1" x14ac:dyDescent="0.2">
      <c r="A417" s="50"/>
      <c r="B417" s="1"/>
      <c r="C417" s="50"/>
      <c r="D417" s="50"/>
      <c r="E417" s="50"/>
      <c r="F417" s="50"/>
      <c r="G417" s="50"/>
      <c r="H417" s="61"/>
    </row>
    <row r="418" spans="1:8" s="4" customFormat="1" x14ac:dyDescent="0.2">
      <c r="A418" s="50"/>
      <c r="B418" s="1"/>
      <c r="C418" s="50"/>
      <c r="D418" s="50"/>
      <c r="E418" s="50"/>
      <c r="F418" s="50"/>
      <c r="G418" s="50"/>
      <c r="H418" s="61"/>
    </row>
    <row r="419" spans="1:8" s="4" customFormat="1" x14ac:dyDescent="0.2">
      <c r="A419" s="50"/>
      <c r="B419" s="1"/>
      <c r="C419" s="50"/>
      <c r="D419" s="50"/>
      <c r="E419" s="50"/>
      <c r="F419" s="50"/>
      <c r="G419" s="50"/>
      <c r="H419" s="61"/>
    </row>
    <row r="420" spans="1:8" s="4" customFormat="1" x14ac:dyDescent="0.2">
      <c r="A420" s="50"/>
      <c r="B420" s="1"/>
      <c r="C420" s="50"/>
      <c r="D420" s="50"/>
      <c r="E420" s="50"/>
      <c r="F420" s="50"/>
      <c r="G420" s="50"/>
      <c r="H420" s="61"/>
    </row>
    <row r="421" spans="1:8" s="4" customFormat="1" x14ac:dyDescent="0.2">
      <c r="A421" s="50"/>
      <c r="B421" s="1"/>
      <c r="C421" s="50"/>
      <c r="D421" s="50"/>
      <c r="E421" s="50"/>
      <c r="F421" s="50"/>
      <c r="G421" s="50"/>
      <c r="H421" s="61"/>
    </row>
    <row r="422" spans="1:8" s="4" customFormat="1" x14ac:dyDescent="0.2">
      <c r="A422" s="50"/>
      <c r="B422" s="1"/>
      <c r="C422" s="50"/>
      <c r="D422" s="50"/>
      <c r="E422" s="50"/>
      <c r="F422" s="50"/>
      <c r="G422" s="50"/>
      <c r="H422" s="61"/>
    </row>
    <row r="423" spans="1:8" s="4" customFormat="1" x14ac:dyDescent="0.2">
      <c r="A423" s="50"/>
      <c r="B423" s="1"/>
      <c r="C423" s="50"/>
      <c r="D423" s="50"/>
      <c r="E423" s="50"/>
      <c r="F423" s="50"/>
      <c r="G423" s="50"/>
      <c r="H423" s="61"/>
    </row>
    <row r="424" spans="1:8" s="4" customFormat="1" x14ac:dyDescent="0.2">
      <c r="A424" s="50"/>
      <c r="B424" s="1"/>
      <c r="C424" s="50"/>
      <c r="D424" s="50"/>
      <c r="E424" s="50"/>
      <c r="F424" s="50"/>
      <c r="G424" s="50"/>
      <c r="H424" s="61"/>
    </row>
    <row r="425" spans="1:8" s="4" customFormat="1" x14ac:dyDescent="0.2">
      <c r="A425" s="50"/>
      <c r="B425" s="1"/>
      <c r="C425" s="50"/>
      <c r="D425" s="50"/>
      <c r="E425" s="50"/>
      <c r="F425" s="50"/>
      <c r="G425" s="50"/>
      <c r="H425" s="61"/>
    </row>
    <row r="426" spans="1:8" s="4" customFormat="1" x14ac:dyDescent="0.2">
      <c r="A426" s="50"/>
      <c r="B426" s="1"/>
      <c r="C426" s="50"/>
      <c r="D426" s="50"/>
      <c r="E426" s="50"/>
      <c r="F426" s="50"/>
      <c r="G426" s="50"/>
      <c r="H426" s="61"/>
    </row>
    <row r="427" spans="1:8" s="4" customFormat="1" x14ac:dyDescent="0.2">
      <c r="A427" s="50"/>
      <c r="B427" s="1"/>
      <c r="C427" s="50"/>
      <c r="D427" s="50"/>
      <c r="E427" s="50"/>
      <c r="F427" s="50"/>
      <c r="G427" s="50"/>
      <c r="H427" s="61"/>
    </row>
    <row r="428" spans="1:8" s="4" customFormat="1" x14ac:dyDescent="0.2">
      <c r="A428" s="50"/>
      <c r="B428" s="1"/>
      <c r="C428" s="50"/>
      <c r="D428" s="50"/>
      <c r="E428" s="50"/>
      <c r="F428" s="50"/>
      <c r="G428" s="50"/>
      <c r="H428" s="61"/>
    </row>
    <row r="429" spans="1:8" s="4" customFormat="1" x14ac:dyDescent="0.2">
      <c r="A429" s="50"/>
      <c r="B429" s="1"/>
      <c r="C429" s="50"/>
      <c r="D429" s="50"/>
      <c r="E429" s="50"/>
      <c r="F429" s="50"/>
      <c r="G429" s="50"/>
      <c r="H429" s="61"/>
    </row>
    <row r="430" spans="1:8" s="4" customFormat="1" x14ac:dyDescent="0.2">
      <c r="A430" s="50"/>
      <c r="B430" s="1"/>
      <c r="C430" s="50"/>
      <c r="D430" s="50"/>
      <c r="E430" s="50"/>
      <c r="F430" s="50"/>
      <c r="G430" s="50"/>
      <c r="H430" s="61"/>
    </row>
    <row r="431" spans="1:8" s="4" customFormat="1" x14ac:dyDescent="0.2">
      <c r="A431" s="50"/>
      <c r="B431" s="1"/>
      <c r="C431" s="50"/>
      <c r="D431" s="50"/>
      <c r="E431" s="50"/>
      <c r="F431" s="50"/>
      <c r="G431" s="50"/>
      <c r="H431" s="61"/>
    </row>
    <row r="432" spans="1:8" s="4" customFormat="1" x14ac:dyDescent="0.2">
      <c r="A432" s="50"/>
      <c r="B432" s="1"/>
      <c r="C432" s="50"/>
      <c r="D432" s="50"/>
      <c r="E432" s="50"/>
      <c r="F432" s="50"/>
      <c r="G432" s="50"/>
      <c r="H432" s="61"/>
    </row>
    <row r="433" spans="1:8" s="4" customFormat="1" x14ac:dyDescent="0.2">
      <c r="A433" s="50"/>
      <c r="B433" s="1"/>
      <c r="C433" s="50"/>
      <c r="D433" s="50"/>
      <c r="E433" s="50"/>
      <c r="F433" s="50"/>
      <c r="G433" s="50"/>
      <c r="H433" s="61"/>
    </row>
    <row r="434" spans="1:8" s="4" customFormat="1" x14ac:dyDescent="0.2">
      <c r="A434" s="50"/>
      <c r="B434" s="1"/>
      <c r="C434" s="50"/>
      <c r="D434" s="50"/>
      <c r="E434" s="50"/>
      <c r="F434" s="50"/>
      <c r="G434" s="50"/>
      <c r="H434" s="61"/>
    </row>
    <row r="435" spans="1:8" s="4" customFormat="1" x14ac:dyDescent="0.2">
      <c r="A435" s="50"/>
      <c r="B435" s="1"/>
      <c r="C435" s="50"/>
      <c r="D435" s="50"/>
      <c r="E435" s="50"/>
      <c r="F435" s="50"/>
      <c r="G435" s="50"/>
      <c r="H435" s="61"/>
    </row>
    <row r="436" spans="1:8" s="4" customFormat="1" x14ac:dyDescent="0.2">
      <c r="A436" s="50"/>
      <c r="B436" s="1"/>
      <c r="C436" s="50"/>
      <c r="D436" s="50"/>
      <c r="E436" s="50"/>
      <c r="F436" s="50"/>
      <c r="G436" s="50"/>
      <c r="H436" s="61"/>
    </row>
    <row r="437" spans="1:8" s="4" customFormat="1" x14ac:dyDescent="0.2">
      <c r="A437" s="50"/>
      <c r="B437" s="1"/>
      <c r="C437" s="50"/>
      <c r="D437" s="50"/>
      <c r="E437" s="50"/>
      <c r="F437" s="50"/>
      <c r="G437" s="50"/>
      <c r="H437" s="61"/>
    </row>
    <row r="438" spans="1:8" s="4" customFormat="1" x14ac:dyDescent="0.2">
      <c r="A438" s="50"/>
      <c r="B438" s="1"/>
      <c r="C438" s="50"/>
      <c r="D438" s="50"/>
      <c r="E438" s="50"/>
      <c r="F438" s="50"/>
      <c r="G438" s="50"/>
      <c r="H438" s="61"/>
    </row>
    <row r="439" spans="1:8" s="4" customFormat="1" x14ac:dyDescent="0.2">
      <c r="A439" s="50"/>
      <c r="B439" s="1"/>
      <c r="C439" s="50"/>
      <c r="D439" s="50"/>
      <c r="E439" s="50"/>
      <c r="F439" s="50"/>
      <c r="G439" s="50"/>
      <c r="H439" s="61"/>
    </row>
    <row r="440" spans="1:8" s="4" customFormat="1" x14ac:dyDescent="0.2">
      <c r="A440" s="50"/>
      <c r="B440" s="1"/>
      <c r="C440" s="50"/>
      <c r="D440" s="50"/>
      <c r="E440" s="50"/>
      <c r="F440" s="50"/>
      <c r="G440" s="50"/>
      <c r="H440" s="61"/>
    </row>
    <row r="441" spans="1:8" s="4" customFormat="1" x14ac:dyDescent="0.2">
      <c r="A441" s="50"/>
      <c r="B441" s="1"/>
      <c r="C441" s="50"/>
      <c r="D441" s="50"/>
      <c r="E441" s="50"/>
      <c r="F441" s="50"/>
      <c r="G441" s="50"/>
      <c r="H441" s="61"/>
    </row>
    <row r="442" spans="1:8" s="4" customFormat="1" x14ac:dyDescent="0.2">
      <c r="A442" s="50"/>
      <c r="B442" s="1"/>
      <c r="C442" s="50"/>
      <c r="D442" s="50"/>
      <c r="E442" s="50"/>
      <c r="F442" s="50"/>
      <c r="G442" s="50"/>
      <c r="H442" s="61"/>
    </row>
    <row r="443" spans="1:8" s="4" customFormat="1" x14ac:dyDescent="0.2">
      <c r="A443" s="50"/>
      <c r="B443" s="1"/>
      <c r="C443" s="50"/>
      <c r="D443" s="50"/>
      <c r="E443" s="50"/>
      <c r="F443" s="50"/>
      <c r="G443" s="50"/>
      <c r="H443" s="61"/>
    </row>
    <row r="444" spans="1:8" s="4" customFormat="1" x14ac:dyDescent="0.2">
      <c r="A444" s="50"/>
      <c r="B444" s="1"/>
      <c r="C444" s="50"/>
      <c r="D444" s="50"/>
      <c r="E444" s="50"/>
      <c r="F444" s="50"/>
      <c r="G444" s="50"/>
      <c r="H444" s="61"/>
    </row>
    <row r="445" spans="1:8" s="4" customFormat="1" x14ac:dyDescent="0.2">
      <c r="A445" s="50"/>
      <c r="B445" s="1"/>
      <c r="C445" s="50"/>
      <c r="D445" s="50"/>
      <c r="E445" s="50"/>
      <c r="F445" s="50"/>
      <c r="G445" s="50"/>
      <c r="H445" s="61"/>
    </row>
    <row r="446" spans="1:8" s="4" customFormat="1" x14ac:dyDescent="0.2">
      <c r="A446" s="50"/>
      <c r="B446" s="1"/>
      <c r="C446" s="50"/>
      <c r="D446" s="50"/>
      <c r="E446" s="50"/>
      <c r="F446" s="50"/>
      <c r="G446" s="50"/>
      <c r="H446" s="61"/>
    </row>
    <row r="447" spans="1:8" s="4" customFormat="1" x14ac:dyDescent="0.2">
      <c r="A447" s="50"/>
      <c r="B447" s="1"/>
      <c r="C447" s="50"/>
      <c r="D447" s="50"/>
      <c r="E447" s="50"/>
      <c r="F447" s="50"/>
      <c r="G447" s="50"/>
      <c r="H447" s="61"/>
    </row>
    <row r="448" spans="1:8" s="4" customFormat="1" x14ac:dyDescent="0.2">
      <c r="A448" s="50"/>
      <c r="B448" s="1"/>
      <c r="C448" s="50"/>
      <c r="D448" s="50"/>
      <c r="E448" s="50"/>
      <c r="F448" s="50"/>
      <c r="G448" s="50"/>
      <c r="H448" s="61"/>
    </row>
    <row r="449" spans="1:8" s="4" customFormat="1" x14ac:dyDescent="0.2">
      <c r="A449" s="50"/>
      <c r="B449" s="1"/>
      <c r="C449" s="50"/>
      <c r="D449" s="50"/>
      <c r="E449" s="50"/>
      <c r="F449" s="50"/>
      <c r="G449" s="50"/>
      <c r="H449" s="61"/>
    </row>
    <row r="450" spans="1:8" s="4" customFormat="1" x14ac:dyDescent="0.2">
      <c r="A450" s="50"/>
      <c r="B450" s="1"/>
      <c r="C450" s="50"/>
      <c r="D450" s="50"/>
      <c r="E450" s="50"/>
      <c r="F450" s="50"/>
      <c r="G450" s="50"/>
      <c r="H450" s="61"/>
    </row>
    <row r="451" spans="1:8" s="4" customFormat="1" x14ac:dyDescent="0.2">
      <c r="A451" s="50"/>
      <c r="B451" s="1"/>
      <c r="C451" s="50"/>
      <c r="D451" s="50"/>
      <c r="E451" s="50"/>
      <c r="F451" s="50"/>
      <c r="G451" s="50"/>
      <c r="H451" s="61"/>
    </row>
    <row r="452" spans="1:8" s="4" customFormat="1" x14ac:dyDescent="0.2">
      <c r="A452" s="50"/>
      <c r="B452" s="1"/>
      <c r="C452" s="50"/>
      <c r="D452" s="50"/>
      <c r="E452" s="50"/>
      <c r="F452" s="50"/>
      <c r="G452" s="50"/>
      <c r="H452" s="61"/>
    </row>
    <row r="453" spans="1:8" s="4" customFormat="1" x14ac:dyDescent="0.2">
      <c r="A453" s="50"/>
      <c r="B453" s="1"/>
      <c r="C453" s="50"/>
      <c r="D453" s="50"/>
      <c r="E453" s="50"/>
      <c r="F453" s="50"/>
      <c r="G453" s="50"/>
      <c r="H453" s="61"/>
    </row>
    <row r="454" spans="1:8" s="4" customFormat="1" x14ac:dyDescent="0.2">
      <c r="A454" s="50"/>
      <c r="B454" s="1"/>
      <c r="C454" s="50"/>
      <c r="D454" s="50"/>
      <c r="E454" s="50"/>
      <c r="F454" s="50"/>
      <c r="G454" s="50"/>
      <c r="H454" s="61"/>
    </row>
    <row r="455" spans="1:8" s="4" customFormat="1" x14ac:dyDescent="0.2">
      <c r="A455" s="50"/>
      <c r="B455" s="1"/>
      <c r="C455" s="50"/>
      <c r="D455" s="50"/>
      <c r="E455" s="50"/>
      <c r="F455" s="50"/>
      <c r="G455" s="50"/>
      <c r="H455" s="61"/>
    </row>
    <row r="456" spans="1:8" s="4" customFormat="1" x14ac:dyDescent="0.2">
      <c r="A456" s="50"/>
      <c r="B456" s="1"/>
      <c r="C456" s="50"/>
      <c r="D456" s="50"/>
      <c r="E456" s="50"/>
      <c r="F456" s="50"/>
      <c r="G456" s="50"/>
      <c r="H456" s="61"/>
    </row>
    <row r="457" spans="1:8" s="4" customFormat="1" x14ac:dyDescent="0.2">
      <c r="A457" s="50"/>
      <c r="B457" s="1"/>
      <c r="C457" s="50"/>
      <c r="D457" s="50"/>
      <c r="E457" s="50"/>
      <c r="F457" s="50"/>
      <c r="G457" s="50"/>
      <c r="H457" s="61"/>
    </row>
    <row r="458" spans="1:8" s="4" customFormat="1" x14ac:dyDescent="0.2">
      <c r="A458" s="50"/>
      <c r="B458" s="1"/>
      <c r="C458" s="50"/>
      <c r="D458" s="50"/>
      <c r="E458" s="50"/>
      <c r="F458" s="50"/>
      <c r="G458" s="50"/>
      <c r="H458" s="61"/>
    </row>
    <row r="459" spans="1:8" s="4" customFormat="1" x14ac:dyDescent="0.2">
      <c r="A459" s="50"/>
      <c r="B459" s="1"/>
      <c r="C459" s="50"/>
      <c r="D459" s="50"/>
      <c r="E459" s="50"/>
      <c r="F459" s="50"/>
      <c r="G459" s="50"/>
      <c r="H459" s="61"/>
    </row>
    <row r="460" spans="1:8" s="4" customFormat="1" x14ac:dyDescent="0.2">
      <c r="A460" s="50"/>
      <c r="B460" s="1"/>
      <c r="C460" s="50"/>
      <c r="D460" s="50"/>
      <c r="E460" s="50"/>
      <c r="F460" s="50"/>
      <c r="G460" s="50"/>
      <c r="H460" s="61"/>
    </row>
    <row r="461" spans="1:8" s="4" customFormat="1" x14ac:dyDescent="0.2">
      <c r="A461" s="50"/>
      <c r="B461" s="1"/>
      <c r="C461" s="50"/>
      <c r="D461" s="50"/>
      <c r="E461" s="50"/>
      <c r="F461" s="50"/>
      <c r="G461" s="50"/>
      <c r="H461" s="61"/>
    </row>
    <row r="462" spans="1:8" s="4" customFormat="1" x14ac:dyDescent="0.2">
      <c r="A462" s="50"/>
      <c r="B462" s="1"/>
      <c r="C462" s="50"/>
      <c r="D462" s="50"/>
      <c r="E462" s="50"/>
      <c r="F462" s="50"/>
      <c r="G462" s="50"/>
      <c r="H462" s="61"/>
    </row>
    <row r="463" spans="1:8" s="4" customFormat="1" x14ac:dyDescent="0.2">
      <c r="A463" s="50"/>
      <c r="B463" s="1"/>
      <c r="C463" s="50"/>
      <c r="D463" s="50"/>
      <c r="E463" s="50"/>
      <c r="F463" s="50"/>
      <c r="G463" s="50"/>
      <c r="H463" s="61"/>
    </row>
    <row r="464" spans="1:8" s="4" customFormat="1" x14ac:dyDescent="0.2">
      <c r="A464" s="50"/>
      <c r="B464" s="1"/>
      <c r="C464" s="50"/>
      <c r="D464" s="50"/>
      <c r="E464" s="50"/>
      <c r="F464" s="50"/>
      <c r="G464" s="50"/>
      <c r="H464" s="61"/>
    </row>
    <row r="465" spans="1:8" s="4" customFormat="1" x14ac:dyDescent="0.2">
      <c r="A465" s="50"/>
      <c r="B465" s="1"/>
      <c r="C465" s="50"/>
      <c r="D465" s="50"/>
      <c r="E465" s="50"/>
      <c r="F465" s="50"/>
      <c r="G465" s="50"/>
      <c r="H465" s="61"/>
    </row>
    <row r="466" spans="1:8" s="4" customFormat="1" x14ac:dyDescent="0.2">
      <c r="A466" s="50"/>
      <c r="B466" s="1"/>
      <c r="C466" s="50"/>
      <c r="D466" s="50"/>
      <c r="E466" s="50"/>
      <c r="F466" s="50"/>
      <c r="G466" s="50"/>
      <c r="H466" s="61"/>
    </row>
    <row r="467" spans="1:8" s="4" customFormat="1" x14ac:dyDescent="0.2">
      <c r="A467" s="50"/>
      <c r="B467" s="1"/>
      <c r="C467" s="50"/>
      <c r="D467" s="50"/>
      <c r="E467" s="50"/>
      <c r="F467" s="50"/>
      <c r="G467" s="50"/>
      <c r="H467" s="61"/>
    </row>
    <row r="468" spans="1:8" s="4" customFormat="1" x14ac:dyDescent="0.2">
      <c r="A468" s="50"/>
      <c r="B468" s="1"/>
      <c r="C468" s="50"/>
      <c r="D468" s="50"/>
      <c r="E468" s="50"/>
      <c r="F468" s="50"/>
      <c r="G468" s="50"/>
      <c r="H468" s="61"/>
    </row>
    <row r="469" spans="1:8" s="4" customFormat="1" x14ac:dyDescent="0.2">
      <c r="A469" s="50"/>
      <c r="B469" s="1"/>
      <c r="C469" s="50"/>
      <c r="D469" s="50"/>
      <c r="E469" s="50"/>
      <c r="F469" s="50"/>
      <c r="G469" s="50"/>
      <c r="H469" s="61"/>
    </row>
    <row r="470" spans="1:8" s="4" customFormat="1" x14ac:dyDescent="0.2">
      <c r="A470" s="50"/>
      <c r="B470" s="1"/>
      <c r="C470" s="50"/>
      <c r="D470" s="50"/>
      <c r="E470" s="50"/>
      <c r="F470" s="50"/>
      <c r="G470" s="50"/>
      <c r="H470" s="61"/>
    </row>
    <row r="471" spans="1:8" s="4" customFormat="1" x14ac:dyDescent="0.2">
      <c r="A471" s="50"/>
      <c r="B471" s="1"/>
      <c r="C471" s="50"/>
      <c r="D471" s="50"/>
      <c r="E471" s="50"/>
      <c r="F471" s="50"/>
      <c r="G471" s="50"/>
      <c r="H471" s="61"/>
    </row>
    <row r="472" spans="1:8" s="4" customFormat="1" x14ac:dyDescent="0.2">
      <c r="A472" s="50"/>
      <c r="B472" s="1"/>
      <c r="C472" s="50"/>
      <c r="D472" s="50"/>
      <c r="E472" s="50"/>
      <c r="F472" s="50"/>
      <c r="G472" s="50"/>
      <c r="H472" s="61"/>
    </row>
    <row r="473" spans="1:8" s="4" customFormat="1" x14ac:dyDescent="0.2">
      <c r="A473" s="50"/>
      <c r="B473" s="1"/>
      <c r="C473" s="50"/>
      <c r="D473" s="50"/>
      <c r="E473" s="50"/>
      <c r="F473" s="50"/>
      <c r="G473" s="50"/>
      <c r="H473" s="61"/>
    </row>
    <row r="474" spans="1:8" s="4" customFormat="1" x14ac:dyDescent="0.2">
      <c r="A474" s="50"/>
      <c r="B474" s="1"/>
      <c r="C474" s="50"/>
      <c r="D474" s="50"/>
      <c r="E474" s="50"/>
      <c r="F474" s="50"/>
      <c r="G474" s="50"/>
      <c r="H474" s="61"/>
    </row>
    <row r="475" spans="1:8" s="4" customFormat="1" x14ac:dyDescent="0.2">
      <c r="A475" s="50"/>
      <c r="B475" s="1"/>
      <c r="C475" s="50"/>
      <c r="D475" s="50"/>
      <c r="E475" s="50"/>
      <c r="F475" s="50"/>
      <c r="G475" s="50"/>
      <c r="H475" s="61"/>
    </row>
    <row r="476" spans="1:8" s="4" customFormat="1" x14ac:dyDescent="0.2">
      <c r="A476" s="50"/>
      <c r="B476" s="1"/>
      <c r="C476" s="50"/>
      <c r="D476" s="50"/>
      <c r="E476" s="50"/>
      <c r="F476" s="50"/>
      <c r="G476" s="50"/>
      <c r="H476" s="61"/>
    </row>
    <row r="477" spans="1:8" s="4" customFormat="1" x14ac:dyDescent="0.2">
      <c r="A477" s="50"/>
      <c r="B477" s="1"/>
      <c r="C477" s="50"/>
      <c r="D477" s="50"/>
      <c r="E477" s="50"/>
      <c r="F477" s="50"/>
      <c r="G477" s="50"/>
      <c r="H477" s="61"/>
    </row>
    <row r="478" spans="1:8" s="4" customFormat="1" x14ac:dyDescent="0.2">
      <c r="A478" s="50"/>
      <c r="B478" s="1"/>
      <c r="C478" s="50"/>
      <c r="D478" s="50"/>
      <c r="E478" s="50"/>
      <c r="F478" s="50"/>
      <c r="G478" s="50"/>
      <c r="H478" s="61"/>
    </row>
    <row r="479" spans="1:8" s="4" customFormat="1" x14ac:dyDescent="0.2">
      <c r="A479" s="50"/>
      <c r="B479" s="1"/>
      <c r="C479" s="50"/>
      <c r="D479" s="50"/>
      <c r="E479" s="50"/>
      <c r="F479" s="50"/>
      <c r="G479" s="50"/>
      <c r="H479" s="61"/>
    </row>
    <row r="480" spans="1:8" s="4" customFormat="1" x14ac:dyDescent="0.2">
      <c r="A480" s="50"/>
      <c r="B480" s="1"/>
      <c r="C480" s="50"/>
      <c r="D480" s="50"/>
      <c r="E480" s="50"/>
      <c r="F480" s="50"/>
      <c r="G480" s="50"/>
      <c r="H480" s="61"/>
    </row>
    <row r="481" spans="1:8" s="4" customFormat="1" x14ac:dyDescent="0.2">
      <c r="A481" s="50"/>
      <c r="B481" s="1"/>
      <c r="C481" s="50"/>
      <c r="D481" s="50"/>
      <c r="E481" s="50"/>
      <c r="F481" s="50"/>
      <c r="G481" s="50"/>
      <c r="H481" s="61"/>
    </row>
    <row r="482" spans="1:8" s="4" customFormat="1" x14ac:dyDescent="0.2">
      <c r="A482" s="50"/>
      <c r="B482" s="1"/>
      <c r="C482" s="50"/>
      <c r="D482" s="50"/>
      <c r="E482" s="50"/>
      <c r="F482" s="50"/>
      <c r="G482" s="50"/>
      <c r="H482" s="61"/>
    </row>
    <row r="483" spans="1:8" s="4" customFormat="1" x14ac:dyDescent="0.2">
      <c r="A483" s="50"/>
      <c r="B483" s="1"/>
      <c r="C483" s="50"/>
      <c r="D483" s="50"/>
      <c r="E483" s="50"/>
      <c r="F483" s="50"/>
      <c r="G483" s="50"/>
      <c r="H483" s="61"/>
    </row>
    <row r="484" spans="1:8" s="4" customFormat="1" x14ac:dyDescent="0.2">
      <c r="A484" s="50"/>
      <c r="B484" s="1"/>
      <c r="C484" s="50"/>
      <c r="D484" s="50"/>
      <c r="E484" s="50"/>
      <c r="F484" s="50"/>
      <c r="G484" s="50"/>
      <c r="H484" s="61"/>
    </row>
    <row r="485" spans="1:8" s="4" customFormat="1" x14ac:dyDescent="0.2">
      <c r="A485" s="50"/>
      <c r="B485" s="1"/>
      <c r="C485" s="50"/>
      <c r="D485" s="50"/>
      <c r="E485" s="50"/>
      <c r="F485" s="50"/>
      <c r="G485" s="50"/>
      <c r="H485" s="61"/>
    </row>
    <row r="486" spans="1:8" s="4" customFormat="1" x14ac:dyDescent="0.2">
      <c r="A486" s="50"/>
      <c r="B486" s="1"/>
      <c r="C486" s="50"/>
      <c r="D486" s="50"/>
      <c r="E486" s="50"/>
      <c r="F486" s="50"/>
      <c r="G486" s="50"/>
      <c r="H486" s="61"/>
    </row>
    <row r="487" spans="1:8" s="4" customFormat="1" x14ac:dyDescent="0.2">
      <c r="A487" s="50"/>
      <c r="B487" s="1"/>
      <c r="C487" s="50"/>
      <c r="D487" s="50"/>
      <c r="E487" s="50"/>
      <c r="F487" s="50"/>
      <c r="G487" s="50"/>
      <c r="H487" s="61"/>
    </row>
    <row r="488" spans="1:8" s="4" customFormat="1" x14ac:dyDescent="0.2">
      <c r="A488" s="50"/>
      <c r="B488" s="1"/>
      <c r="C488" s="50"/>
      <c r="D488" s="50"/>
      <c r="E488" s="50"/>
      <c r="F488" s="50"/>
      <c r="G488" s="50"/>
      <c r="H488" s="61"/>
    </row>
    <row r="489" spans="1:8" s="4" customFormat="1" x14ac:dyDescent="0.2">
      <c r="A489" s="50"/>
      <c r="B489" s="1"/>
      <c r="C489" s="50"/>
      <c r="D489" s="50"/>
      <c r="E489" s="50"/>
      <c r="F489" s="50"/>
      <c r="G489" s="50"/>
      <c r="H489" s="61"/>
    </row>
    <row r="490" spans="1:8" s="4" customFormat="1" x14ac:dyDescent="0.2">
      <c r="A490" s="50"/>
      <c r="B490" s="1"/>
      <c r="C490" s="50"/>
      <c r="D490" s="50"/>
      <c r="E490" s="50"/>
      <c r="F490" s="50"/>
      <c r="G490" s="50"/>
      <c r="H490" s="61"/>
    </row>
    <row r="491" spans="1:8" s="4" customFormat="1" x14ac:dyDescent="0.2">
      <c r="A491" s="50"/>
      <c r="B491" s="1"/>
      <c r="C491" s="50"/>
      <c r="D491" s="50"/>
      <c r="E491" s="50"/>
      <c r="F491" s="50"/>
      <c r="G491" s="50"/>
      <c r="H491" s="61"/>
    </row>
    <row r="492" spans="1:8" s="4" customFormat="1" x14ac:dyDescent="0.2">
      <c r="A492" s="50"/>
      <c r="B492" s="1"/>
      <c r="C492" s="50"/>
      <c r="D492" s="50"/>
      <c r="E492" s="50"/>
      <c r="F492" s="50"/>
      <c r="G492" s="50"/>
      <c r="H492" s="61"/>
    </row>
    <row r="493" spans="1:8" s="4" customFormat="1" x14ac:dyDescent="0.2">
      <c r="A493" s="50"/>
      <c r="B493" s="1"/>
      <c r="C493" s="50"/>
      <c r="D493" s="50"/>
      <c r="E493" s="50"/>
      <c r="F493" s="50"/>
      <c r="G493" s="50"/>
      <c r="H493" s="61"/>
    </row>
    <row r="494" spans="1:8" s="4" customFormat="1" x14ac:dyDescent="0.2">
      <c r="A494" s="50"/>
      <c r="B494" s="1"/>
      <c r="C494" s="50"/>
      <c r="D494" s="50"/>
      <c r="E494" s="50"/>
      <c r="F494" s="50"/>
      <c r="G494" s="50"/>
      <c r="H494" s="61"/>
    </row>
    <row r="495" spans="1:8" s="4" customFormat="1" x14ac:dyDescent="0.2">
      <c r="A495" s="50"/>
      <c r="B495" s="1"/>
      <c r="C495" s="50"/>
      <c r="D495" s="50"/>
      <c r="E495" s="50"/>
      <c r="F495" s="50"/>
      <c r="G495" s="50"/>
      <c r="H495" s="61"/>
    </row>
    <row r="496" spans="1:8" s="4" customFormat="1" x14ac:dyDescent="0.2">
      <c r="A496" s="50"/>
      <c r="B496" s="1"/>
      <c r="C496" s="50"/>
      <c r="D496" s="50"/>
      <c r="E496" s="50"/>
      <c r="F496" s="50"/>
      <c r="G496" s="50"/>
      <c r="H496" s="61"/>
    </row>
    <row r="497" spans="1:7" x14ac:dyDescent="0.2">
      <c r="A497" s="50"/>
      <c r="C497" s="50"/>
      <c r="D497" s="50"/>
      <c r="E497" s="50"/>
      <c r="G497" s="50"/>
    </row>
    <row r="13375" spans="1:3" x14ac:dyDescent="0.2">
      <c r="A13375" s="111"/>
      <c r="B13375" s="111"/>
      <c r="C13375" s="111"/>
    </row>
  </sheetData>
  <mergeCells count="12">
    <mergeCell ref="B178:D178"/>
    <mergeCell ref="B378:D378"/>
    <mergeCell ref="B398:D398"/>
    <mergeCell ref="B401:D401"/>
    <mergeCell ref="B375:D375"/>
    <mergeCell ref="B259:D259"/>
    <mergeCell ref="B181:D181"/>
    <mergeCell ref="B404:D404"/>
    <mergeCell ref="B405:D405"/>
    <mergeCell ref="B407:D407"/>
    <mergeCell ref="B409:D409"/>
    <mergeCell ref="B411:D411"/>
  </mergeCells>
  <conditionalFormatting sqref="F19">
    <cfRule type="containsText" dxfId="257" priority="426" operator="containsText" text="Error">
      <formula>NOT(ISERROR(SEARCH("Error",F19)))</formula>
    </cfRule>
  </conditionalFormatting>
  <conditionalFormatting sqref="G19">
    <cfRule type="cellIs" dxfId="256" priority="425" operator="notEqual">
      <formula>0</formula>
    </cfRule>
  </conditionalFormatting>
  <conditionalFormatting sqref="F59">
    <cfRule type="containsText" dxfId="255" priority="84" operator="containsText" text="Error">
      <formula>NOT(ISERROR(SEARCH("Error",F59)))</formula>
    </cfRule>
  </conditionalFormatting>
  <conditionalFormatting sqref="G59">
    <cfRule type="cellIs" dxfId="254" priority="83" operator="notEqual">
      <formula>0</formula>
    </cfRule>
  </conditionalFormatting>
  <conditionalFormatting sqref="F35">
    <cfRule type="containsText" dxfId="253" priority="92" operator="containsText" text="Error">
      <formula>NOT(ISERROR(SEARCH("Error",F35)))</formula>
    </cfRule>
  </conditionalFormatting>
  <conditionalFormatting sqref="G35">
    <cfRule type="cellIs" dxfId="252" priority="91" operator="notEqual">
      <formula>0</formula>
    </cfRule>
  </conditionalFormatting>
  <conditionalFormatting sqref="F27">
    <cfRule type="containsText" dxfId="251" priority="90" operator="containsText" text="Error">
      <formula>NOT(ISERROR(SEARCH("Error",F27)))</formula>
    </cfRule>
  </conditionalFormatting>
  <conditionalFormatting sqref="G27">
    <cfRule type="cellIs" dxfId="250" priority="89" operator="notEqual">
      <formula>0</formula>
    </cfRule>
  </conditionalFormatting>
  <conditionalFormatting sqref="F51">
    <cfRule type="containsText" dxfId="249" priority="88" operator="containsText" text="Error">
      <formula>NOT(ISERROR(SEARCH("Error",F51)))</formula>
    </cfRule>
  </conditionalFormatting>
  <conditionalFormatting sqref="G51">
    <cfRule type="cellIs" dxfId="248" priority="87" operator="notEqual">
      <formula>0</formula>
    </cfRule>
  </conditionalFormatting>
  <conditionalFormatting sqref="G103">
    <cfRule type="cellIs" dxfId="247" priority="75" operator="notEqual">
      <formula>0</formula>
    </cfRule>
  </conditionalFormatting>
  <conditionalFormatting sqref="F103">
    <cfRule type="containsText" dxfId="246" priority="76" operator="containsText" text="Error">
      <formula>NOT(ISERROR(SEARCH("Error",F103)))</formula>
    </cfRule>
  </conditionalFormatting>
  <conditionalFormatting sqref="G111">
    <cfRule type="cellIs" dxfId="245" priority="69" operator="notEqual">
      <formula>0</formula>
    </cfRule>
  </conditionalFormatting>
  <conditionalFormatting sqref="F111">
    <cfRule type="containsText" dxfId="244" priority="70" operator="containsText" text="Error">
      <formula>NOT(ISERROR(SEARCH("Error",F111)))</formula>
    </cfRule>
  </conditionalFormatting>
  <conditionalFormatting sqref="F67">
    <cfRule type="containsText" dxfId="243" priority="82" operator="containsText" text="Error">
      <formula>NOT(ISERROR(SEARCH("Error",F67)))</formula>
    </cfRule>
  </conditionalFormatting>
  <conditionalFormatting sqref="G67">
    <cfRule type="cellIs" dxfId="242" priority="81" operator="notEqual">
      <formula>0</formula>
    </cfRule>
  </conditionalFormatting>
  <conditionalFormatting sqref="G151">
    <cfRule type="cellIs" dxfId="241" priority="63" operator="notEqual">
      <formula>0</formula>
    </cfRule>
  </conditionalFormatting>
  <conditionalFormatting sqref="F151">
    <cfRule type="containsText" dxfId="240" priority="64" operator="containsText" text="Error">
      <formula>NOT(ISERROR(SEARCH("Error",F151)))</formula>
    </cfRule>
  </conditionalFormatting>
  <conditionalFormatting sqref="G159">
    <cfRule type="cellIs" dxfId="239" priority="57" operator="notEqual">
      <formula>0</formula>
    </cfRule>
  </conditionalFormatting>
  <conditionalFormatting sqref="F159">
    <cfRule type="containsText" dxfId="238" priority="58" operator="containsText" text="Error">
      <formula>NOT(ISERROR(SEARCH("Error",F159)))</formula>
    </cfRule>
  </conditionalFormatting>
  <conditionalFormatting sqref="G191">
    <cfRule type="cellIs" dxfId="237" priority="53" operator="notEqual">
      <formula>0</formula>
    </cfRule>
  </conditionalFormatting>
  <conditionalFormatting sqref="F191">
    <cfRule type="containsText" dxfId="236" priority="54" operator="containsText" text="Error">
      <formula>NOT(ISERROR(SEARCH("Error",F191)))</formula>
    </cfRule>
  </conditionalFormatting>
  <conditionalFormatting sqref="G43">
    <cfRule type="cellIs" dxfId="235" priority="85" operator="notEqual">
      <formula>0</formula>
    </cfRule>
  </conditionalFormatting>
  <conditionalFormatting sqref="F43">
    <cfRule type="containsText" dxfId="234" priority="86" operator="containsText" text="Error">
      <formula>NOT(ISERROR(SEARCH("Error",F43)))</formula>
    </cfRule>
  </conditionalFormatting>
  <conditionalFormatting sqref="F348:F349">
    <cfRule type="containsText" dxfId="233" priority="16" operator="containsText" text="Error">
      <formula>NOT(ISERROR(SEARCH("Error",F348)))</formula>
    </cfRule>
  </conditionalFormatting>
  <conditionalFormatting sqref="G348:G349">
    <cfRule type="cellIs" dxfId="232" priority="15" operator="notEqual">
      <formula>0</formula>
    </cfRule>
  </conditionalFormatting>
  <conditionalFormatting sqref="G387">
    <cfRule type="cellIs" dxfId="231" priority="9" operator="notEqual">
      <formula>0</formula>
    </cfRule>
  </conditionalFormatting>
  <conditionalFormatting sqref="F387">
    <cfRule type="containsText" dxfId="230" priority="10" operator="containsText" text="Error">
      <formula>NOT(ISERROR(SEARCH("Error",F387)))</formula>
    </cfRule>
  </conditionalFormatting>
  <conditionalFormatting sqref="F324">
    <cfRule type="containsText" dxfId="229" priority="22" operator="containsText" text="Error">
      <formula>NOT(ISERROR(SEARCH("Error",F324)))</formula>
    </cfRule>
  </conditionalFormatting>
  <conditionalFormatting sqref="G324">
    <cfRule type="cellIs" dxfId="228" priority="21" operator="notEqual">
      <formula>0</formula>
    </cfRule>
  </conditionalFormatting>
  <conditionalFormatting sqref="G372">
    <cfRule type="cellIs" dxfId="227" priority="11" operator="notEqual">
      <formula>0</formula>
    </cfRule>
  </conditionalFormatting>
  <conditionalFormatting sqref="F372">
    <cfRule type="containsText" dxfId="226" priority="12" operator="containsText" text="Error">
      <formula>NOT(ISERROR(SEARCH("Error",F372)))</formula>
    </cfRule>
  </conditionalFormatting>
  <conditionalFormatting sqref="F95">
    <cfRule type="containsText" dxfId="225" priority="74" operator="containsText" text="Error">
      <formula>NOT(ISERROR(SEARCH("Error",F95)))</formula>
    </cfRule>
  </conditionalFormatting>
  <conditionalFormatting sqref="G95">
    <cfRule type="cellIs" dxfId="224" priority="73" operator="notEqual">
      <formula>0</formula>
    </cfRule>
  </conditionalFormatting>
  <conditionalFormatting sqref="G215">
    <cfRule type="cellIs" dxfId="223" priority="47" operator="notEqual">
      <formula>0</formula>
    </cfRule>
  </conditionalFormatting>
  <conditionalFormatting sqref="F215">
    <cfRule type="containsText" dxfId="222" priority="48" operator="containsText" text="Error">
      <formula>NOT(ISERROR(SEARCH("Error",F215)))</formula>
    </cfRule>
  </conditionalFormatting>
  <conditionalFormatting sqref="F11">
    <cfRule type="containsText" dxfId="221" priority="146" operator="containsText" text="Error">
      <formula>NOT(ISERROR(SEARCH("Error",F11)))</formula>
    </cfRule>
  </conditionalFormatting>
  <conditionalFormatting sqref="G11">
    <cfRule type="cellIs" dxfId="220" priority="145" operator="notEqual">
      <formula>0</formula>
    </cfRule>
  </conditionalFormatting>
  <conditionalFormatting sqref="G292">
    <cfRule type="cellIs" dxfId="219" priority="29" operator="notEqual">
      <formula>0</formula>
    </cfRule>
  </conditionalFormatting>
  <conditionalFormatting sqref="F292">
    <cfRule type="containsText" dxfId="218" priority="30" operator="containsText" text="Error">
      <formula>NOT(ISERROR(SEARCH("Error",F292)))</formula>
    </cfRule>
  </conditionalFormatting>
  <conditionalFormatting sqref="F268">
    <cfRule type="containsText" dxfId="217" priority="36" operator="containsText" text="Error">
      <formula>NOT(ISERROR(SEARCH("Error",F268)))</formula>
    </cfRule>
  </conditionalFormatting>
  <conditionalFormatting sqref="G268">
    <cfRule type="cellIs" dxfId="216" priority="35" operator="notEqual">
      <formula>0</formula>
    </cfRule>
  </conditionalFormatting>
  <conditionalFormatting sqref="F316">
    <cfRule type="containsText" dxfId="215" priority="24" operator="containsText" text="Error">
      <formula>NOT(ISERROR(SEARCH("Error",F316)))</formula>
    </cfRule>
  </conditionalFormatting>
  <conditionalFormatting sqref="G316">
    <cfRule type="cellIs" dxfId="214" priority="23" operator="notEqual">
      <formula>0</formula>
    </cfRule>
  </conditionalFormatting>
  <conditionalFormatting sqref="F332">
    <cfRule type="containsText" dxfId="213" priority="20" operator="containsText" text="Error">
      <formula>NOT(ISERROR(SEARCH("Error",F332)))</formula>
    </cfRule>
  </conditionalFormatting>
  <conditionalFormatting sqref="G332">
    <cfRule type="cellIs" dxfId="212" priority="19" operator="notEqual">
      <formula>0</formula>
    </cfRule>
  </conditionalFormatting>
  <conditionalFormatting sqref="F340">
    <cfRule type="containsText" dxfId="211" priority="18" operator="containsText" text="Error">
      <formula>NOT(ISERROR(SEARCH("Error",F340)))</formula>
    </cfRule>
  </conditionalFormatting>
  <conditionalFormatting sqref="G340">
    <cfRule type="cellIs" dxfId="210" priority="17" operator="notEqual">
      <formula>0</formula>
    </cfRule>
  </conditionalFormatting>
  <conditionalFormatting sqref="F357">
    <cfRule type="containsText" dxfId="209" priority="14" operator="containsText" text="Error">
      <formula>NOT(ISERROR(SEARCH("Error",F357)))</formula>
    </cfRule>
  </conditionalFormatting>
  <conditionalFormatting sqref="G357">
    <cfRule type="cellIs" dxfId="208" priority="13" operator="notEqual">
      <formula>0</formula>
    </cfRule>
  </conditionalFormatting>
  <conditionalFormatting sqref="F395">
    <cfRule type="containsText" dxfId="207" priority="8" operator="containsText" text="Error">
      <formula>NOT(ISERROR(SEARCH("Error",F395)))</formula>
    </cfRule>
  </conditionalFormatting>
  <conditionalFormatting sqref="G395">
    <cfRule type="cellIs" dxfId="206" priority="7" operator="notEqual">
      <formula>0</formula>
    </cfRule>
  </conditionalFormatting>
  <conditionalFormatting sqref="F79">
    <cfRule type="containsText" dxfId="205" priority="78" operator="containsText" text="Error">
      <formula>NOT(ISERROR(SEARCH("Error",F79)))</formula>
    </cfRule>
  </conditionalFormatting>
  <conditionalFormatting sqref="G79">
    <cfRule type="cellIs" dxfId="204" priority="77" operator="notEqual">
      <formula>0</formula>
    </cfRule>
  </conditionalFormatting>
  <conditionalFormatting sqref="F87">
    <cfRule type="containsText" dxfId="203" priority="80" operator="containsText" text="Error">
      <formula>NOT(ISERROR(SEARCH("Error",F87)))</formula>
    </cfRule>
  </conditionalFormatting>
  <conditionalFormatting sqref="G87">
    <cfRule type="cellIs" dxfId="202" priority="79" operator="notEqual">
      <formula>0</formula>
    </cfRule>
  </conditionalFormatting>
  <conditionalFormatting sqref="F119">
    <cfRule type="containsText" dxfId="201" priority="72" operator="containsText" text="Error">
      <formula>NOT(ISERROR(SEARCH("Error",F119)))</formula>
    </cfRule>
  </conditionalFormatting>
  <conditionalFormatting sqref="G119">
    <cfRule type="cellIs" dxfId="200" priority="71" operator="notEqual">
      <formula>0</formula>
    </cfRule>
  </conditionalFormatting>
  <conditionalFormatting sqref="F135">
    <cfRule type="containsText" dxfId="199" priority="68" operator="containsText" text="Error">
      <formula>NOT(ISERROR(SEARCH("Error",F135)))</formula>
    </cfRule>
  </conditionalFormatting>
  <conditionalFormatting sqref="G135">
    <cfRule type="cellIs" dxfId="198" priority="67" operator="notEqual">
      <formula>0</formula>
    </cfRule>
  </conditionalFormatting>
  <conditionalFormatting sqref="F127">
    <cfRule type="containsText" dxfId="197" priority="66" operator="containsText" text="Error">
      <formula>NOT(ISERROR(SEARCH("Error",F127)))</formula>
    </cfRule>
  </conditionalFormatting>
  <conditionalFormatting sqref="G127">
    <cfRule type="cellIs" dxfId="196" priority="65" operator="notEqual">
      <formula>0</formula>
    </cfRule>
  </conditionalFormatting>
  <conditionalFormatting sqref="F143">
    <cfRule type="containsText" dxfId="195" priority="62" operator="containsText" text="Error">
      <formula>NOT(ISERROR(SEARCH("Error",F143)))</formula>
    </cfRule>
  </conditionalFormatting>
  <conditionalFormatting sqref="G143">
    <cfRule type="cellIs" dxfId="194" priority="61" operator="notEqual">
      <formula>0</formula>
    </cfRule>
  </conditionalFormatting>
  <conditionalFormatting sqref="F167">
    <cfRule type="containsText" dxfId="193" priority="60" operator="containsText" text="Error">
      <formula>NOT(ISERROR(SEARCH("Error",F167)))</formula>
    </cfRule>
  </conditionalFormatting>
  <conditionalFormatting sqref="G167">
    <cfRule type="cellIs" dxfId="192" priority="59" operator="notEqual">
      <formula>0</formula>
    </cfRule>
  </conditionalFormatting>
  <conditionalFormatting sqref="F199">
    <cfRule type="containsText" dxfId="191" priority="52" operator="containsText" text="Error">
      <formula>NOT(ISERROR(SEARCH("Error",F199)))</formula>
    </cfRule>
  </conditionalFormatting>
  <conditionalFormatting sqref="G199">
    <cfRule type="cellIs" dxfId="190" priority="51" operator="notEqual">
      <formula>0</formula>
    </cfRule>
  </conditionalFormatting>
  <conditionalFormatting sqref="F207">
    <cfRule type="containsText" dxfId="189" priority="50" operator="containsText" text="Error">
      <formula>NOT(ISERROR(SEARCH("Error",F207)))</formula>
    </cfRule>
  </conditionalFormatting>
  <conditionalFormatting sqref="G207">
    <cfRule type="cellIs" dxfId="188" priority="49" operator="notEqual">
      <formula>0</formula>
    </cfRule>
  </conditionalFormatting>
  <conditionalFormatting sqref="F223">
    <cfRule type="containsText" dxfId="187" priority="46" operator="containsText" text="Error">
      <formula>NOT(ISERROR(SEARCH("Error",F223)))</formula>
    </cfRule>
  </conditionalFormatting>
  <conditionalFormatting sqref="G223">
    <cfRule type="cellIs" dxfId="186" priority="45" operator="notEqual">
      <formula>0</formula>
    </cfRule>
  </conditionalFormatting>
  <conditionalFormatting sqref="F231">
    <cfRule type="containsText" dxfId="185" priority="44" operator="containsText" text="Error">
      <formula>NOT(ISERROR(SEARCH("Error",F231)))</formula>
    </cfRule>
  </conditionalFormatting>
  <conditionalFormatting sqref="G231">
    <cfRule type="cellIs" dxfId="184" priority="43" operator="notEqual">
      <formula>0</formula>
    </cfRule>
  </conditionalFormatting>
  <conditionalFormatting sqref="F239">
    <cfRule type="containsText" dxfId="183" priority="42" operator="containsText" text="Error">
      <formula>NOT(ISERROR(SEARCH("Error",F239)))</formula>
    </cfRule>
  </conditionalFormatting>
  <conditionalFormatting sqref="G239">
    <cfRule type="cellIs" dxfId="182" priority="41" operator="notEqual">
      <formula>0</formula>
    </cfRule>
  </conditionalFormatting>
  <conditionalFormatting sqref="F247">
    <cfRule type="containsText" dxfId="181" priority="40" operator="containsText" text="Error">
      <formula>NOT(ISERROR(SEARCH("Error",F247)))</formula>
    </cfRule>
  </conditionalFormatting>
  <conditionalFormatting sqref="G247">
    <cfRule type="cellIs" dxfId="180" priority="39" operator="notEqual">
      <formula>0</formula>
    </cfRule>
  </conditionalFormatting>
  <conditionalFormatting sqref="F256">
    <cfRule type="containsText" dxfId="179" priority="38" operator="containsText" text="Error">
      <formula>NOT(ISERROR(SEARCH("Error",F256)))</formula>
    </cfRule>
  </conditionalFormatting>
  <conditionalFormatting sqref="G256">
    <cfRule type="cellIs" dxfId="178" priority="37" operator="notEqual">
      <formula>0</formula>
    </cfRule>
  </conditionalFormatting>
  <conditionalFormatting sqref="F276">
    <cfRule type="containsText" dxfId="177" priority="34" operator="containsText" text="Error">
      <formula>NOT(ISERROR(SEARCH("Error",F276)))</formula>
    </cfRule>
  </conditionalFormatting>
  <conditionalFormatting sqref="G276">
    <cfRule type="cellIs" dxfId="176" priority="33" operator="notEqual">
      <formula>0</formula>
    </cfRule>
  </conditionalFormatting>
  <conditionalFormatting sqref="F284">
    <cfRule type="containsText" dxfId="175" priority="32" operator="containsText" text="Error">
      <formula>NOT(ISERROR(SEARCH("Error",F284)))</formula>
    </cfRule>
  </conditionalFormatting>
  <conditionalFormatting sqref="G284">
    <cfRule type="cellIs" dxfId="174" priority="31" operator="notEqual">
      <formula>0</formula>
    </cfRule>
  </conditionalFormatting>
  <conditionalFormatting sqref="F300">
    <cfRule type="containsText" dxfId="173" priority="28" operator="containsText" text="Error">
      <formula>NOT(ISERROR(SEARCH("Error",F300)))</formula>
    </cfRule>
  </conditionalFormatting>
  <conditionalFormatting sqref="G300">
    <cfRule type="cellIs" dxfId="172" priority="27" operator="notEqual">
      <formula>0</formula>
    </cfRule>
  </conditionalFormatting>
  <conditionalFormatting sqref="F308">
    <cfRule type="containsText" dxfId="171" priority="26" operator="containsText" text="Error">
      <formula>NOT(ISERROR(SEARCH("Error",F308)))</formula>
    </cfRule>
  </conditionalFormatting>
  <conditionalFormatting sqref="G308">
    <cfRule type="cellIs" dxfId="170" priority="25" operator="notEqual">
      <formula>0</formula>
    </cfRule>
  </conditionalFormatting>
  <conditionalFormatting sqref="G356">
    <cfRule type="cellIs" dxfId="169" priority="5" operator="notEqual">
      <formula>0</formula>
    </cfRule>
  </conditionalFormatting>
  <conditionalFormatting sqref="F356">
    <cfRule type="containsText" dxfId="168" priority="6" operator="containsText" text="Error">
      <formula>NOT(ISERROR(SEARCH("Error",F356)))</formula>
    </cfRule>
  </conditionalFormatting>
  <conditionalFormatting sqref="G364">
    <cfRule type="cellIs" dxfId="167" priority="3" operator="notEqual">
      <formula>0</formula>
    </cfRule>
  </conditionalFormatting>
  <conditionalFormatting sqref="F364">
    <cfRule type="containsText" dxfId="166" priority="4" operator="containsText" text="Error">
      <formula>NOT(ISERROR(SEARCH("Error",F364)))</formula>
    </cfRule>
  </conditionalFormatting>
  <conditionalFormatting sqref="F175">
    <cfRule type="containsText" dxfId="165" priority="2" operator="containsText" text="Error">
      <formula>NOT(ISERROR(SEARCH("Error",F175)))</formula>
    </cfRule>
  </conditionalFormatting>
  <conditionalFormatting sqref="G175">
    <cfRule type="cellIs" dxfId="164" priority="1" operator="notEqual">
      <formula>0</formula>
    </cfRule>
  </conditionalFormatting>
  <pageMargins left="0.25" right="0.25" top="0.74916666666666665" bottom="0.75" header="0.3" footer="0.3"/>
  <pageSetup scale="62" fitToHeight="0" orientation="landscape" r:id="rId1"/>
  <headerFooter>
    <oddHeader xml:space="preserve">&amp;C&amp;"Arial,Bold"&amp;12Agency Financial Report to Closing Package Reconciliation
Reclassified Balance Sheet Reconciliation to Agency AFR
as of September 30, 2019&amp;18
</oddHeader>
  </headerFooter>
  <rowBreaks count="7" manualBreakCount="7">
    <brk id="52" max="7" man="1"/>
    <brk id="104" max="7" man="1"/>
    <brk id="152" max="7" man="1"/>
    <brk id="207" max="7" man="1"/>
    <brk id="260" max="7" man="1"/>
    <brk id="309" max="7" man="1"/>
    <brk id="36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howOutlineSymbols="0"/>
    <pageSetUpPr fitToPage="1"/>
  </sheetPr>
  <dimension ref="A1:J12947"/>
  <sheetViews>
    <sheetView showOutlineSymbols="0" zoomScale="90" zoomScaleNormal="90" zoomScaleSheetLayoutView="50" zoomScalePageLayoutView="80" workbookViewId="0">
      <selection activeCell="J3" sqref="J3"/>
    </sheetView>
  </sheetViews>
  <sheetFormatPr defaultRowHeight="12.75" outlineLevelRow="4" x14ac:dyDescent="0.2"/>
  <cols>
    <col min="1" max="1" width="9.7109375" style="79" customWidth="1"/>
    <col min="2" max="2" width="27.5703125" style="1" customWidth="1"/>
    <col min="3" max="3" width="11.140625" style="79" customWidth="1"/>
    <col min="4" max="4" width="37.7109375" style="79" bestFit="1" customWidth="1"/>
    <col min="5" max="5" width="36.28515625" style="79" customWidth="1"/>
    <col min="6" max="6" width="20" style="79" customWidth="1"/>
    <col min="7" max="7" width="25.42578125" style="79" customWidth="1"/>
    <col min="8" max="8" width="49.42578125" customWidth="1"/>
  </cols>
  <sheetData>
    <row r="1" spans="1:9" ht="13.5" thickBot="1" x14ac:dyDescent="0.25">
      <c r="A1" s="76" t="s">
        <v>122</v>
      </c>
      <c r="B1" s="77"/>
      <c r="C1" s="76"/>
      <c r="D1" s="76"/>
      <c r="E1" s="78" t="s">
        <v>123</v>
      </c>
      <c r="F1" s="76"/>
      <c r="H1" s="1"/>
    </row>
    <row r="2" spans="1:9" s="4" customFormat="1" ht="26.25" thickBot="1" x14ac:dyDescent="0.25">
      <c r="A2" s="80" t="s">
        <v>0</v>
      </c>
      <c r="B2" s="81" t="s">
        <v>1</v>
      </c>
      <c r="C2" s="81" t="s">
        <v>2</v>
      </c>
      <c r="D2" s="81" t="s">
        <v>129</v>
      </c>
      <c r="E2" s="81" t="s">
        <v>243</v>
      </c>
      <c r="F2" s="81" t="s">
        <v>244</v>
      </c>
      <c r="G2" s="81" t="s">
        <v>214</v>
      </c>
      <c r="H2" s="2" t="s">
        <v>213</v>
      </c>
      <c r="I2" s="3"/>
    </row>
    <row r="3" spans="1:9" s="4" customFormat="1" ht="13.5" thickBot="1" x14ac:dyDescent="0.25">
      <c r="A3" s="211" t="s">
        <v>3</v>
      </c>
      <c r="B3" s="147" t="s">
        <v>135</v>
      </c>
      <c r="C3" s="148" t="s">
        <v>5</v>
      </c>
      <c r="D3" s="149"/>
      <c r="E3" s="149"/>
      <c r="F3" s="149"/>
      <c r="G3" s="149"/>
      <c r="H3" s="5"/>
    </row>
    <row r="4" spans="1:9" s="4" customFormat="1" x14ac:dyDescent="0.2">
      <c r="A4" s="91"/>
      <c r="B4" s="92"/>
      <c r="C4" s="93"/>
      <c r="D4" s="212"/>
      <c r="E4" s="405" t="s">
        <v>124</v>
      </c>
      <c r="F4" s="7"/>
      <c r="G4" s="213"/>
      <c r="H4" s="8"/>
    </row>
    <row r="5" spans="1:9" s="4" customFormat="1" x14ac:dyDescent="0.2">
      <c r="A5" s="95"/>
      <c r="B5" s="96"/>
      <c r="C5" s="97"/>
      <c r="D5" s="100"/>
      <c r="E5" s="9" t="s">
        <v>124</v>
      </c>
      <c r="F5" s="10"/>
      <c r="G5" s="214"/>
      <c r="H5" s="11"/>
    </row>
    <row r="6" spans="1:9" s="4" customFormat="1" x14ac:dyDescent="0.2">
      <c r="A6" s="94"/>
      <c r="B6" s="99"/>
      <c r="C6" s="98"/>
      <c r="D6" s="100"/>
      <c r="E6" s="9" t="s">
        <v>124</v>
      </c>
      <c r="F6" s="10"/>
      <c r="G6" s="214"/>
      <c r="H6" s="12"/>
    </row>
    <row r="7" spans="1:9" s="4" customFormat="1" x14ac:dyDescent="0.2">
      <c r="A7" s="95"/>
      <c r="B7" s="96"/>
      <c r="C7" s="97"/>
      <c r="D7" s="100"/>
      <c r="E7" s="9" t="s">
        <v>124</v>
      </c>
      <c r="F7" s="10"/>
      <c r="G7" s="214"/>
      <c r="H7" s="11"/>
    </row>
    <row r="8" spans="1:9" s="4" customFormat="1" ht="13.5" thickBot="1" x14ac:dyDescent="0.25">
      <c r="A8" s="94"/>
      <c r="B8" s="99"/>
      <c r="C8" s="98"/>
      <c r="D8" s="100"/>
      <c r="E8" s="9" t="s">
        <v>124</v>
      </c>
      <c r="F8" s="10"/>
      <c r="G8" s="214"/>
      <c r="H8" s="12"/>
    </row>
    <row r="9" spans="1:9" s="4" customFormat="1" ht="13.5" thickBot="1" x14ac:dyDescent="0.25">
      <c r="A9" s="101" t="s">
        <v>6</v>
      </c>
      <c r="B9" s="215" t="s">
        <v>136</v>
      </c>
      <c r="C9" s="103"/>
      <c r="D9" s="209">
        <v>0</v>
      </c>
      <c r="E9" s="103" t="s">
        <v>125</v>
      </c>
      <c r="F9" s="217">
        <f>SUM(F4:F8)</f>
        <v>0</v>
      </c>
      <c r="G9" s="218"/>
      <c r="H9" s="13"/>
    </row>
    <row r="10" spans="1:9" s="4" customFormat="1" x14ac:dyDescent="0.2">
      <c r="A10" s="110"/>
      <c r="B10" s="111"/>
      <c r="C10" s="110"/>
      <c r="D10" s="219"/>
      <c r="E10" s="106" t="s">
        <v>126</v>
      </c>
      <c r="F10" s="15" t="str">
        <f>IF(F9=D9,"OK","Error")</f>
        <v>OK</v>
      </c>
      <c r="G10" s="109">
        <f>D9-F9</f>
        <v>0</v>
      </c>
      <c r="H10" s="16"/>
    </row>
    <row r="11" spans="1:9" s="4" customFormat="1" ht="13.5" thickBot="1" x14ac:dyDescent="0.25">
      <c r="A11" s="110"/>
      <c r="B11" s="111"/>
      <c r="C11" s="110"/>
      <c r="D11" s="220"/>
      <c r="E11" s="51"/>
      <c r="F11" s="50"/>
      <c r="G11" s="50"/>
      <c r="H11" s="16"/>
    </row>
    <row r="12" spans="1:9" s="4" customFormat="1" ht="13.5" outlineLevel="3" thickTop="1" x14ac:dyDescent="0.2">
      <c r="A12" s="221"/>
      <c r="B12" s="222"/>
      <c r="C12" s="223"/>
      <c r="D12" s="224"/>
      <c r="E12" s="18" t="s">
        <v>124</v>
      </c>
      <c r="F12" s="19"/>
      <c r="G12" s="225"/>
      <c r="H12" s="8"/>
    </row>
    <row r="13" spans="1:9" s="4" customFormat="1" outlineLevel="3" x14ac:dyDescent="0.2">
      <c r="A13" s="226"/>
      <c r="B13" s="119"/>
      <c r="C13" s="120"/>
      <c r="D13" s="123"/>
      <c r="E13" s="20" t="s">
        <v>124</v>
      </c>
      <c r="F13" s="21"/>
      <c r="G13" s="227"/>
      <c r="H13" s="11"/>
    </row>
    <row r="14" spans="1:9" s="4" customFormat="1" outlineLevel="3" x14ac:dyDescent="0.2">
      <c r="A14" s="228"/>
      <c r="B14" s="124"/>
      <c r="C14" s="121"/>
      <c r="D14" s="123"/>
      <c r="E14" s="20" t="s">
        <v>124</v>
      </c>
      <c r="F14" s="21"/>
      <c r="G14" s="227"/>
      <c r="H14" s="12"/>
    </row>
    <row r="15" spans="1:9" s="4" customFormat="1" outlineLevel="3" x14ac:dyDescent="0.2">
      <c r="A15" s="226"/>
      <c r="B15" s="119"/>
      <c r="C15" s="120"/>
      <c r="D15" s="123"/>
      <c r="E15" s="20" t="s">
        <v>124</v>
      </c>
      <c r="F15" s="21"/>
      <c r="G15" s="227"/>
      <c r="H15" s="11"/>
    </row>
    <row r="16" spans="1:9" s="4" customFormat="1" ht="13.5" outlineLevel="3" thickBot="1" x14ac:dyDescent="0.25">
      <c r="A16" s="228"/>
      <c r="B16" s="124"/>
      <c r="C16" s="121"/>
      <c r="D16" s="123"/>
      <c r="E16" s="20" t="s">
        <v>124</v>
      </c>
      <c r="F16" s="21"/>
      <c r="G16" s="227"/>
      <c r="H16" s="12"/>
    </row>
    <row r="17" spans="1:8" s="4" customFormat="1" ht="26.25" outlineLevel="2" thickBot="1" x14ac:dyDescent="0.25">
      <c r="A17" s="229" t="s">
        <v>25</v>
      </c>
      <c r="B17" s="230" t="s">
        <v>137</v>
      </c>
      <c r="C17" s="231"/>
      <c r="D17" s="370">
        <v>0</v>
      </c>
      <c r="E17" s="232" t="s">
        <v>125</v>
      </c>
      <c r="F17" s="233">
        <f>SUM(F12:F16)</f>
        <v>0</v>
      </c>
      <c r="G17" s="234"/>
      <c r="H17" s="13"/>
    </row>
    <row r="18" spans="1:8" s="4" customFormat="1" ht="13.5" outlineLevel="2" thickTop="1" x14ac:dyDescent="0.2">
      <c r="A18" s="235"/>
      <c r="B18" s="236"/>
      <c r="C18" s="235"/>
      <c r="D18" s="237"/>
      <c r="E18" s="235" t="s">
        <v>126</v>
      </c>
      <c r="F18" s="22" t="str">
        <f>IF(F17=D17,"OK","Error")</f>
        <v>OK</v>
      </c>
      <c r="G18" s="238">
        <f>D17-F17</f>
        <v>0</v>
      </c>
      <c r="H18" s="16"/>
    </row>
    <row r="19" spans="1:8" s="4" customFormat="1" ht="13.5" outlineLevel="2" thickBot="1" x14ac:dyDescent="0.25">
      <c r="A19" s="110"/>
      <c r="B19" s="111"/>
      <c r="C19" s="110"/>
      <c r="D19" s="219"/>
      <c r="E19" s="51"/>
      <c r="F19" s="50"/>
      <c r="G19" s="50"/>
      <c r="H19" s="16"/>
    </row>
    <row r="20" spans="1:8" s="4" customFormat="1" outlineLevel="3" x14ac:dyDescent="0.2">
      <c r="A20" s="91"/>
      <c r="B20" s="92"/>
      <c r="C20" s="93"/>
      <c r="D20" s="212"/>
      <c r="E20" s="6" t="s">
        <v>124</v>
      </c>
      <c r="F20" s="7"/>
      <c r="G20" s="213"/>
      <c r="H20" s="8"/>
    </row>
    <row r="21" spans="1:8" s="4" customFormat="1" outlineLevel="3" x14ac:dyDescent="0.2">
      <c r="A21" s="95"/>
      <c r="B21" s="96"/>
      <c r="C21" s="97"/>
      <c r="D21" s="100"/>
      <c r="E21" s="9" t="s">
        <v>124</v>
      </c>
      <c r="F21" s="10"/>
      <c r="G21" s="214"/>
      <c r="H21" s="11"/>
    </row>
    <row r="22" spans="1:8" s="4" customFormat="1" outlineLevel="3" x14ac:dyDescent="0.2">
      <c r="A22" s="94"/>
      <c r="B22" s="99"/>
      <c r="C22" s="98"/>
      <c r="D22" s="100"/>
      <c r="E22" s="9" t="s">
        <v>124</v>
      </c>
      <c r="F22" s="10"/>
      <c r="G22" s="214"/>
      <c r="H22" s="12"/>
    </row>
    <row r="23" spans="1:8" s="4" customFormat="1" outlineLevel="3" x14ac:dyDescent="0.2">
      <c r="A23" s="95"/>
      <c r="B23" s="96"/>
      <c r="C23" s="97"/>
      <c r="D23" s="100"/>
      <c r="E23" s="9" t="s">
        <v>124</v>
      </c>
      <c r="F23" s="10"/>
      <c r="G23" s="214"/>
      <c r="H23" s="11"/>
    </row>
    <row r="24" spans="1:8" s="4" customFormat="1" ht="13.5" outlineLevel="3" thickBot="1" x14ac:dyDescent="0.25">
      <c r="A24" s="94"/>
      <c r="B24" s="99"/>
      <c r="C24" s="98"/>
      <c r="D24" s="100"/>
      <c r="E24" s="9" t="s">
        <v>124</v>
      </c>
      <c r="F24" s="10"/>
      <c r="G24" s="214"/>
      <c r="H24" s="12"/>
    </row>
    <row r="25" spans="1:8" s="4" customFormat="1" ht="26.25" outlineLevel="2" thickBot="1" x14ac:dyDescent="0.25">
      <c r="A25" s="101" t="s">
        <v>51</v>
      </c>
      <c r="B25" s="215" t="s">
        <v>138</v>
      </c>
      <c r="C25" s="103"/>
      <c r="D25" s="209">
        <v>0</v>
      </c>
      <c r="E25" s="103" t="s">
        <v>125</v>
      </c>
      <c r="F25" s="217">
        <f>SUM(F20:F24)</f>
        <v>0</v>
      </c>
      <c r="G25" s="218"/>
      <c r="H25" s="13"/>
    </row>
    <row r="26" spans="1:8" s="4" customFormat="1" outlineLevel="2" x14ac:dyDescent="0.2">
      <c r="A26" s="110"/>
      <c r="B26" s="111"/>
      <c r="C26" s="110"/>
      <c r="D26" s="219"/>
      <c r="E26" s="106" t="s">
        <v>126</v>
      </c>
      <c r="F26" s="15" t="str">
        <f>IF(F25=D25,"OK","Error")</f>
        <v>OK</v>
      </c>
      <c r="G26" s="109">
        <f>D25-F25</f>
        <v>0</v>
      </c>
      <c r="H26" s="16"/>
    </row>
    <row r="27" spans="1:8" s="4" customFormat="1" ht="13.5" outlineLevel="2" thickBot="1" x14ac:dyDescent="0.25">
      <c r="A27" s="110"/>
      <c r="B27" s="111"/>
      <c r="C27" s="110"/>
      <c r="D27" s="220"/>
      <c r="E27" s="51"/>
      <c r="F27" s="50"/>
      <c r="G27" s="50"/>
      <c r="H27" s="16"/>
    </row>
    <row r="28" spans="1:8" s="4" customFormat="1" ht="13.5" outlineLevel="3" thickTop="1" x14ac:dyDescent="0.2">
      <c r="A28" s="221"/>
      <c r="B28" s="222"/>
      <c r="C28" s="223"/>
      <c r="D28" s="224"/>
      <c r="E28" s="18" t="s">
        <v>124</v>
      </c>
      <c r="F28" s="19"/>
      <c r="G28" s="225"/>
      <c r="H28" s="8"/>
    </row>
    <row r="29" spans="1:8" s="4" customFormat="1" outlineLevel="3" x14ac:dyDescent="0.2">
      <c r="A29" s="226"/>
      <c r="B29" s="119"/>
      <c r="C29" s="120"/>
      <c r="D29" s="123"/>
      <c r="E29" s="20" t="s">
        <v>124</v>
      </c>
      <c r="F29" s="21"/>
      <c r="G29" s="227"/>
      <c r="H29" s="11"/>
    </row>
    <row r="30" spans="1:8" s="4" customFormat="1" outlineLevel="3" x14ac:dyDescent="0.2">
      <c r="A30" s="228"/>
      <c r="B30" s="124"/>
      <c r="C30" s="121"/>
      <c r="D30" s="123"/>
      <c r="E30" s="20" t="s">
        <v>124</v>
      </c>
      <c r="F30" s="21"/>
      <c r="G30" s="227"/>
      <c r="H30" s="12"/>
    </row>
    <row r="31" spans="1:8" s="4" customFormat="1" outlineLevel="3" x14ac:dyDescent="0.2">
      <c r="A31" s="226"/>
      <c r="B31" s="119"/>
      <c r="C31" s="120"/>
      <c r="D31" s="123"/>
      <c r="E31" s="20" t="s">
        <v>124</v>
      </c>
      <c r="F31" s="21"/>
      <c r="G31" s="227"/>
      <c r="H31" s="11"/>
    </row>
    <row r="32" spans="1:8" s="4" customFormat="1" ht="13.5" outlineLevel="3" thickBot="1" x14ac:dyDescent="0.25">
      <c r="A32" s="228"/>
      <c r="B32" s="124"/>
      <c r="C32" s="121"/>
      <c r="D32" s="123"/>
      <c r="E32" s="20" t="s">
        <v>124</v>
      </c>
      <c r="F32" s="21"/>
      <c r="G32" s="227"/>
      <c r="H32" s="12"/>
    </row>
    <row r="33" spans="1:8" s="4" customFormat="1" ht="26.25" outlineLevel="2" thickBot="1" x14ac:dyDescent="0.25">
      <c r="A33" s="229" t="s">
        <v>53</v>
      </c>
      <c r="B33" s="230" t="s">
        <v>139</v>
      </c>
      <c r="C33" s="231"/>
      <c r="D33" s="370">
        <v>0</v>
      </c>
      <c r="E33" s="232" t="s">
        <v>125</v>
      </c>
      <c r="F33" s="233">
        <f>SUM(F28:F32)</f>
        <v>0</v>
      </c>
      <c r="G33" s="234"/>
      <c r="H33" s="13"/>
    </row>
    <row r="34" spans="1:8" s="4" customFormat="1" ht="13.5" outlineLevel="2" thickTop="1" x14ac:dyDescent="0.2">
      <c r="A34" s="235"/>
      <c r="B34" s="236"/>
      <c r="C34" s="235"/>
      <c r="D34" s="237"/>
      <c r="E34" s="235" t="s">
        <v>126</v>
      </c>
      <c r="F34" s="22" t="str">
        <f>IF(F33=D33,"OK","Error")</f>
        <v>OK</v>
      </c>
      <c r="G34" s="238">
        <f>D33-F33</f>
        <v>0</v>
      </c>
      <c r="H34" s="16"/>
    </row>
    <row r="35" spans="1:8" s="4" customFormat="1" ht="13.5" outlineLevel="2" thickBot="1" x14ac:dyDescent="0.25">
      <c r="A35" s="151"/>
      <c r="B35" s="152"/>
      <c r="C35" s="151"/>
      <c r="D35" s="145"/>
      <c r="E35" s="51"/>
      <c r="F35" s="51"/>
      <c r="G35" s="51"/>
      <c r="H35" s="16"/>
    </row>
    <row r="36" spans="1:8" s="4" customFormat="1" ht="26.25" outlineLevel="3" thickBot="1" x14ac:dyDescent="0.25">
      <c r="A36" s="429">
        <v>6</v>
      </c>
      <c r="B36" s="132" t="s">
        <v>141</v>
      </c>
      <c r="C36" s="133" t="s">
        <v>140</v>
      </c>
      <c r="D36" s="24">
        <f>D9+D17+D25+D33</f>
        <v>0</v>
      </c>
      <c r="E36" s="132" t="s">
        <v>141</v>
      </c>
      <c r="F36" s="24">
        <f>F9+F17+F25+F33</f>
        <v>0</v>
      </c>
      <c r="G36" s="135"/>
      <c r="H36" s="16"/>
    </row>
    <row r="37" spans="1:8" s="4" customFormat="1" ht="26.25" outlineLevel="3" thickBot="1" x14ac:dyDescent="0.25">
      <c r="A37" s="110"/>
      <c r="B37" s="239" t="s">
        <v>217</v>
      </c>
      <c r="C37" s="133"/>
      <c r="D37" s="25"/>
      <c r="E37" s="51"/>
      <c r="F37" s="51"/>
      <c r="G37" s="51"/>
      <c r="H37" s="23"/>
    </row>
    <row r="38" spans="1:8" s="4" customFormat="1" ht="13.5" outlineLevel="3" thickBot="1" x14ac:dyDescent="0.25">
      <c r="A38" s="110"/>
      <c r="B38" s="111"/>
      <c r="C38" s="110"/>
      <c r="D38" s="26"/>
      <c r="E38" s="51"/>
      <c r="F38" s="51"/>
      <c r="G38" s="51"/>
      <c r="H38" s="23"/>
    </row>
    <row r="39" spans="1:8" s="4" customFormat="1" ht="13.5" outlineLevel="3" thickBot="1" x14ac:dyDescent="0.25">
      <c r="A39" s="240" t="s">
        <v>77</v>
      </c>
      <c r="B39" s="147" t="s">
        <v>142</v>
      </c>
      <c r="C39" s="148" t="s">
        <v>160</v>
      </c>
      <c r="D39" s="27"/>
      <c r="E39" s="149"/>
      <c r="F39" s="149"/>
      <c r="G39" s="149"/>
      <c r="H39" s="5"/>
    </row>
    <row r="40" spans="1:8" s="4" customFormat="1" outlineLevel="3" x14ac:dyDescent="0.2">
      <c r="A40" s="91"/>
      <c r="B40" s="92"/>
      <c r="C40" s="93"/>
      <c r="D40" s="212"/>
      <c r="E40" s="381" t="s">
        <v>124</v>
      </c>
      <c r="F40" s="7"/>
      <c r="G40" s="213"/>
      <c r="H40" s="8"/>
    </row>
    <row r="41" spans="1:8" s="4" customFormat="1" outlineLevel="3" x14ac:dyDescent="0.2">
      <c r="A41" s="95"/>
      <c r="B41" s="96"/>
      <c r="C41" s="97"/>
      <c r="D41" s="100"/>
      <c r="E41" s="9" t="s">
        <v>124</v>
      </c>
      <c r="F41" s="10"/>
      <c r="G41" s="214"/>
      <c r="H41" s="11"/>
    </row>
    <row r="42" spans="1:8" s="4" customFormat="1" outlineLevel="3" x14ac:dyDescent="0.2">
      <c r="A42" s="94"/>
      <c r="B42" s="99"/>
      <c r="C42" s="98"/>
      <c r="D42" s="100"/>
      <c r="E42" s="9" t="s">
        <v>124</v>
      </c>
      <c r="F42" s="10"/>
      <c r="G42" s="214"/>
      <c r="H42" s="12"/>
    </row>
    <row r="43" spans="1:8" s="4" customFormat="1" outlineLevel="3" x14ac:dyDescent="0.2">
      <c r="A43" s="95"/>
      <c r="B43" s="96"/>
      <c r="C43" s="97"/>
      <c r="D43" s="100"/>
      <c r="E43" s="9" t="s">
        <v>124</v>
      </c>
      <c r="F43" s="10"/>
      <c r="G43" s="214"/>
      <c r="H43" s="11"/>
    </row>
    <row r="44" spans="1:8" s="4" customFormat="1" ht="13.5" outlineLevel="3" thickBot="1" x14ac:dyDescent="0.25">
      <c r="A44" s="94"/>
      <c r="B44" s="99"/>
      <c r="C44" s="98"/>
      <c r="D44" s="100"/>
      <c r="E44" s="9" t="s">
        <v>124</v>
      </c>
      <c r="F44" s="10"/>
      <c r="G44" s="214"/>
      <c r="H44" s="12"/>
    </row>
    <row r="45" spans="1:8" s="4" customFormat="1" ht="26.25" outlineLevel="2" thickBot="1" x14ac:dyDescent="0.25">
      <c r="A45" s="101" t="s">
        <v>78</v>
      </c>
      <c r="B45" s="215" t="s">
        <v>282</v>
      </c>
      <c r="C45" s="103"/>
      <c r="D45" s="209">
        <v>0</v>
      </c>
      <c r="E45" s="103" t="s">
        <v>125</v>
      </c>
      <c r="F45" s="217">
        <f>SUM(F40:F44)</f>
        <v>0</v>
      </c>
      <c r="G45" s="218"/>
      <c r="H45" s="13"/>
    </row>
    <row r="46" spans="1:8" s="4" customFormat="1" outlineLevel="2" x14ac:dyDescent="0.2">
      <c r="A46" s="110"/>
      <c r="B46" s="111"/>
      <c r="C46" s="110"/>
      <c r="D46" s="219"/>
      <c r="E46" s="106" t="s">
        <v>126</v>
      </c>
      <c r="F46" s="15" t="str">
        <f>IF(F45=D45,"OK","Error")</f>
        <v>OK</v>
      </c>
      <c r="G46" s="109">
        <f>D45-F45</f>
        <v>0</v>
      </c>
      <c r="H46" s="16"/>
    </row>
    <row r="47" spans="1:8" s="4" customFormat="1" ht="13.5" outlineLevel="2" thickBot="1" x14ac:dyDescent="0.25">
      <c r="A47" s="110"/>
      <c r="B47" s="111"/>
      <c r="C47" s="110"/>
      <c r="D47" s="220"/>
      <c r="E47" s="51"/>
      <c r="F47" s="50"/>
      <c r="G47" s="50"/>
      <c r="H47" s="16"/>
    </row>
    <row r="48" spans="1:8" s="4" customFormat="1" ht="13.5" outlineLevel="3" thickTop="1" x14ac:dyDescent="0.2">
      <c r="A48" s="221"/>
      <c r="B48" s="222"/>
      <c r="C48" s="223"/>
      <c r="D48" s="224"/>
      <c r="E48" s="406"/>
      <c r="F48" s="19"/>
      <c r="G48" s="225"/>
      <c r="H48" s="8"/>
    </row>
    <row r="49" spans="1:8" s="4" customFormat="1" outlineLevel="3" x14ac:dyDescent="0.2">
      <c r="A49" s="226"/>
      <c r="B49" s="119"/>
      <c r="C49" s="120"/>
      <c r="D49" s="123"/>
      <c r="E49" s="20" t="s">
        <v>124</v>
      </c>
      <c r="F49" s="21"/>
      <c r="G49" s="227"/>
      <c r="H49" s="11"/>
    </row>
    <row r="50" spans="1:8" s="4" customFormat="1" outlineLevel="3" x14ac:dyDescent="0.2">
      <c r="A50" s="228"/>
      <c r="B50" s="124"/>
      <c r="C50" s="121"/>
      <c r="D50" s="123"/>
      <c r="E50" s="20" t="s">
        <v>124</v>
      </c>
      <c r="F50" s="21"/>
      <c r="G50" s="227"/>
      <c r="H50" s="12"/>
    </row>
    <row r="51" spans="1:8" s="4" customFormat="1" outlineLevel="3" x14ac:dyDescent="0.2">
      <c r="A51" s="226"/>
      <c r="B51" s="119"/>
      <c r="C51" s="120"/>
      <c r="D51" s="123"/>
      <c r="E51" s="20" t="s">
        <v>124</v>
      </c>
      <c r="F51" s="21"/>
      <c r="G51" s="227"/>
      <c r="H51" s="11"/>
    </row>
    <row r="52" spans="1:8" s="4" customFormat="1" ht="13.5" outlineLevel="3" thickBot="1" x14ac:dyDescent="0.25">
      <c r="A52" s="228"/>
      <c r="B52" s="124"/>
      <c r="C52" s="121"/>
      <c r="D52" s="123"/>
      <c r="E52" s="20" t="s">
        <v>124</v>
      </c>
      <c r="F52" s="21"/>
      <c r="G52" s="227"/>
      <c r="H52" s="12"/>
    </row>
    <row r="53" spans="1:8" s="4" customFormat="1" ht="13.5" outlineLevel="2" thickBot="1" x14ac:dyDescent="0.25">
      <c r="A53" s="229" t="s">
        <v>80</v>
      </c>
      <c r="B53" s="230" t="s">
        <v>162</v>
      </c>
      <c r="C53" s="231"/>
      <c r="D53" s="370">
        <v>0</v>
      </c>
      <c r="E53" s="232" t="s">
        <v>125</v>
      </c>
      <c r="F53" s="233">
        <f>SUM(F48:F52)</f>
        <v>0</v>
      </c>
      <c r="G53" s="234"/>
      <c r="H53" s="13"/>
    </row>
    <row r="54" spans="1:8" s="4" customFormat="1" ht="13.5" outlineLevel="2" thickTop="1" x14ac:dyDescent="0.2">
      <c r="A54" s="235"/>
      <c r="B54" s="236"/>
      <c r="C54" s="235"/>
      <c r="D54" s="237"/>
      <c r="E54" s="235" t="s">
        <v>126</v>
      </c>
      <c r="F54" s="22" t="str">
        <f>IF(F53=D53,"OK","Error")</f>
        <v>OK</v>
      </c>
      <c r="G54" s="238">
        <f>D53-F53</f>
        <v>0</v>
      </c>
      <c r="H54" s="16"/>
    </row>
    <row r="55" spans="1:8" s="4" customFormat="1" ht="13.5" outlineLevel="2" thickBot="1" x14ac:dyDescent="0.25">
      <c r="A55" s="110"/>
      <c r="B55" s="111"/>
      <c r="C55" s="110"/>
      <c r="D55" s="219"/>
      <c r="E55" s="51"/>
      <c r="F55" s="50"/>
      <c r="G55" s="50"/>
      <c r="H55" s="16"/>
    </row>
    <row r="56" spans="1:8" s="4" customFormat="1" outlineLevel="3" x14ac:dyDescent="0.2">
      <c r="A56" s="91"/>
      <c r="B56" s="92"/>
      <c r="C56" s="93"/>
      <c r="D56" s="212"/>
      <c r="E56" s="408" t="s">
        <v>124</v>
      </c>
      <c r="F56" s="7"/>
      <c r="G56" s="213"/>
      <c r="H56" s="8"/>
    </row>
    <row r="57" spans="1:8" s="4" customFormat="1" outlineLevel="3" x14ac:dyDescent="0.2">
      <c r="A57" s="95"/>
      <c r="B57" s="96"/>
      <c r="C57" s="97"/>
      <c r="D57" s="100"/>
      <c r="E57" s="9" t="s">
        <v>124</v>
      </c>
      <c r="F57" s="10"/>
      <c r="G57" s="214"/>
      <c r="H57" s="11"/>
    </row>
    <row r="58" spans="1:8" s="4" customFormat="1" outlineLevel="3" x14ac:dyDescent="0.2">
      <c r="A58" s="94"/>
      <c r="B58" s="99"/>
      <c r="C58" s="98"/>
      <c r="D58" s="100"/>
      <c r="E58" s="9" t="s">
        <v>124</v>
      </c>
      <c r="F58" s="10"/>
      <c r="G58" s="214"/>
      <c r="H58" s="12"/>
    </row>
    <row r="59" spans="1:8" s="4" customFormat="1" outlineLevel="3" x14ac:dyDescent="0.2">
      <c r="A59" s="95"/>
      <c r="B59" s="96"/>
      <c r="C59" s="97"/>
      <c r="D59" s="100"/>
      <c r="E59" s="9" t="s">
        <v>124</v>
      </c>
      <c r="F59" s="10"/>
      <c r="G59" s="214"/>
      <c r="H59" s="11"/>
    </row>
    <row r="60" spans="1:8" s="4" customFormat="1" ht="13.5" outlineLevel="3" thickBot="1" x14ac:dyDescent="0.25">
      <c r="A60" s="94"/>
      <c r="B60" s="99"/>
      <c r="C60" s="98"/>
      <c r="D60" s="100"/>
      <c r="E60" s="9" t="s">
        <v>124</v>
      </c>
      <c r="F60" s="10"/>
      <c r="G60" s="214"/>
      <c r="H60" s="12"/>
    </row>
    <row r="61" spans="1:8" s="4" customFormat="1" ht="13.5" outlineLevel="2" thickBot="1" x14ac:dyDescent="0.25">
      <c r="A61" s="101" t="s">
        <v>82</v>
      </c>
      <c r="B61" s="215" t="s">
        <v>161</v>
      </c>
      <c r="C61" s="103"/>
      <c r="D61" s="209">
        <v>0</v>
      </c>
      <c r="E61" s="103" t="s">
        <v>125</v>
      </c>
      <c r="F61" s="217">
        <f>SUM(F56:F60)</f>
        <v>0</v>
      </c>
      <c r="G61" s="218"/>
      <c r="H61" s="13"/>
    </row>
    <row r="62" spans="1:8" s="4" customFormat="1" outlineLevel="2" x14ac:dyDescent="0.2">
      <c r="A62" s="110"/>
      <c r="B62" s="111"/>
      <c r="C62" s="110"/>
      <c r="D62" s="219"/>
      <c r="E62" s="106" t="s">
        <v>126</v>
      </c>
      <c r="F62" s="15" t="str">
        <f>IF(F61=D61,"OK","Error")</f>
        <v>OK</v>
      </c>
      <c r="G62" s="109">
        <f>D61-F61</f>
        <v>0</v>
      </c>
      <c r="H62" s="16"/>
    </row>
    <row r="63" spans="1:8" s="4" customFormat="1" ht="13.5" outlineLevel="2" thickBot="1" x14ac:dyDescent="0.25">
      <c r="A63" s="110"/>
      <c r="B63" s="111"/>
      <c r="C63" s="110"/>
      <c r="D63" s="220"/>
      <c r="E63" s="51"/>
      <c r="F63" s="50"/>
      <c r="G63" s="50"/>
      <c r="H63" s="16"/>
    </row>
    <row r="64" spans="1:8" s="4" customFormat="1" ht="13.5" outlineLevel="3" thickTop="1" x14ac:dyDescent="0.2">
      <c r="A64" s="221"/>
      <c r="B64" s="222"/>
      <c r="C64" s="223"/>
      <c r="D64" s="224"/>
      <c r="E64" s="409" t="s">
        <v>124</v>
      </c>
      <c r="F64" s="19"/>
      <c r="G64" s="225"/>
      <c r="H64" s="8"/>
    </row>
    <row r="65" spans="1:8" s="4" customFormat="1" outlineLevel="3" x14ac:dyDescent="0.2">
      <c r="A65" s="226"/>
      <c r="B65" s="119"/>
      <c r="C65" s="120"/>
      <c r="D65" s="123"/>
      <c r="E65" s="20" t="s">
        <v>124</v>
      </c>
      <c r="F65" s="21"/>
      <c r="G65" s="227"/>
      <c r="H65" s="11"/>
    </row>
    <row r="66" spans="1:8" s="4" customFormat="1" outlineLevel="3" x14ac:dyDescent="0.2">
      <c r="A66" s="228"/>
      <c r="B66" s="124"/>
      <c r="C66" s="121"/>
      <c r="D66" s="123"/>
      <c r="E66" s="20" t="s">
        <v>124</v>
      </c>
      <c r="F66" s="21"/>
      <c r="G66" s="227"/>
      <c r="H66" s="12"/>
    </row>
    <row r="67" spans="1:8" s="4" customFormat="1" outlineLevel="3" x14ac:dyDescent="0.2">
      <c r="A67" s="226"/>
      <c r="B67" s="119"/>
      <c r="C67" s="120"/>
      <c r="D67" s="123"/>
      <c r="E67" s="20" t="s">
        <v>124</v>
      </c>
      <c r="F67" s="21"/>
      <c r="G67" s="227"/>
      <c r="H67" s="11"/>
    </row>
    <row r="68" spans="1:8" s="4" customFormat="1" ht="13.5" outlineLevel="3" thickBot="1" x14ac:dyDescent="0.25">
      <c r="A68" s="228"/>
      <c r="B68" s="124"/>
      <c r="C68" s="121"/>
      <c r="D68" s="123"/>
      <c r="E68" s="20" t="s">
        <v>124</v>
      </c>
      <c r="F68" s="21"/>
      <c r="G68" s="227"/>
      <c r="H68" s="12"/>
    </row>
    <row r="69" spans="1:8" s="4" customFormat="1" ht="13.5" outlineLevel="2" thickBot="1" x14ac:dyDescent="0.25">
      <c r="A69" s="229" t="s">
        <v>84</v>
      </c>
      <c r="B69" s="230" t="s">
        <v>247</v>
      </c>
      <c r="C69" s="231"/>
      <c r="D69" s="370">
        <v>0</v>
      </c>
      <c r="E69" s="232" t="s">
        <v>125</v>
      </c>
      <c r="F69" s="233">
        <f>SUM(F64:F68)</f>
        <v>0</v>
      </c>
      <c r="G69" s="234"/>
      <c r="H69" s="13"/>
    </row>
    <row r="70" spans="1:8" s="4" customFormat="1" ht="13.5" outlineLevel="2" thickTop="1" x14ac:dyDescent="0.2">
      <c r="A70" s="235"/>
      <c r="B70" s="236"/>
      <c r="C70" s="235"/>
      <c r="D70" s="237"/>
      <c r="E70" s="235" t="s">
        <v>126</v>
      </c>
      <c r="F70" s="22" t="str">
        <f>IF(F69=D69,"OK","Error")</f>
        <v>OK</v>
      </c>
      <c r="G70" s="238">
        <f>D69-F69</f>
        <v>0</v>
      </c>
      <c r="H70" s="16"/>
    </row>
    <row r="71" spans="1:8" s="4" customFormat="1" ht="13.5" outlineLevel="2" thickBot="1" x14ac:dyDescent="0.25">
      <c r="A71" s="110"/>
      <c r="B71" s="111"/>
      <c r="C71" s="110"/>
      <c r="D71" s="145"/>
      <c r="E71" s="51"/>
      <c r="F71" s="50"/>
      <c r="G71" s="50"/>
      <c r="H71" s="16"/>
    </row>
    <row r="72" spans="1:8" s="4" customFormat="1" outlineLevel="3" x14ac:dyDescent="0.2">
      <c r="A72" s="91"/>
      <c r="B72" s="92"/>
      <c r="C72" s="93"/>
      <c r="D72" s="100"/>
      <c r="E72" s="408" t="s">
        <v>124</v>
      </c>
      <c r="F72" s="7"/>
      <c r="G72" s="213"/>
      <c r="H72" s="8"/>
    </row>
    <row r="73" spans="1:8" s="4" customFormat="1" outlineLevel="3" x14ac:dyDescent="0.2">
      <c r="A73" s="95"/>
      <c r="B73" s="96"/>
      <c r="C73" s="97"/>
      <c r="D73" s="100"/>
      <c r="E73" s="9" t="s">
        <v>124</v>
      </c>
      <c r="F73" s="10"/>
      <c r="G73" s="214"/>
      <c r="H73" s="11"/>
    </row>
    <row r="74" spans="1:8" s="4" customFormat="1" outlineLevel="3" x14ac:dyDescent="0.2">
      <c r="A74" s="94"/>
      <c r="B74" s="99"/>
      <c r="C74" s="98"/>
      <c r="D74" s="100"/>
      <c r="E74" s="9" t="s">
        <v>124</v>
      </c>
      <c r="F74" s="10"/>
      <c r="G74" s="214"/>
      <c r="H74" s="12"/>
    </row>
    <row r="75" spans="1:8" s="4" customFormat="1" outlineLevel="3" x14ac:dyDescent="0.2">
      <c r="A75" s="95"/>
      <c r="B75" s="96"/>
      <c r="C75" s="97"/>
      <c r="D75" s="100"/>
      <c r="E75" s="9" t="s">
        <v>124</v>
      </c>
      <c r="F75" s="10"/>
      <c r="G75" s="214"/>
      <c r="H75" s="11"/>
    </row>
    <row r="76" spans="1:8" s="4" customFormat="1" ht="13.5" outlineLevel="3" thickBot="1" x14ac:dyDescent="0.25">
      <c r="A76" s="94"/>
      <c r="B76" s="99"/>
      <c r="C76" s="98"/>
      <c r="D76" s="100"/>
      <c r="E76" s="9" t="s">
        <v>124</v>
      </c>
      <c r="F76" s="10"/>
      <c r="G76" s="214"/>
      <c r="H76" s="12"/>
    </row>
    <row r="77" spans="1:8" s="4" customFormat="1" ht="26.25" outlineLevel="2" thickBot="1" x14ac:dyDescent="0.25">
      <c r="A77" s="101" t="s">
        <v>86</v>
      </c>
      <c r="B77" s="215" t="s">
        <v>248</v>
      </c>
      <c r="C77" s="103"/>
      <c r="D77" s="209">
        <v>0</v>
      </c>
      <c r="E77" s="103" t="s">
        <v>125</v>
      </c>
      <c r="F77" s="217">
        <f>SUM(F72:F76)</f>
        <v>0</v>
      </c>
      <c r="G77" s="218"/>
      <c r="H77" s="13"/>
    </row>
    <row r="78" spans="1:8" s="4" customFormat="1" outlineLevel="2" x14ac:dyDescent="0.2">
      <c r="A78" s="110"/>
      <c r="B78" s="111"/>
      <c r="C78" s="110"/>
      <c r="D78" s="219"/>
      <c r="E78" s="106" t="s">
        <v>126</v>
      </c>
      <c r="F78" s="15" t="str">
        <f>IF(F77=D77,"OK","Error")</f>
        <v>OK</v>
      </c>
      <c r="G78" s="109">
        <f>D77-F77</f>
        <v>0</v>
      </c>
      <c r="H78" s="16"/>
    </row>
    <row r="79" spans="1:8" s="4" customFormat="1" ht="13.5" outlineLevel="2" thickBot="1" x14ac:dyDescent="0.25">
      <c r="A79" s="110"/>
      <c r="B79" s="111"/>
      <c r="C79" s="110"/>
      <c r="D79" s="220"/>
      <c r="E79" s="51"/>
      <c r="F79" s="50"/>
      <c r="G79" s="50"/>
      <c r="H79" s="16"/>
    </row>
    <row r="80" spans="1:8" s="4" customFormat="1" ht="13.5" outlineLevel="3" thickTop="1" x14ac:dyDescent="0.2">
      <c r="A80" s="221"/>
      <c r="B80" s="222"/>
      <c r="C80" s="223"/>
      <c r="D80" s="224"/>
      <c r="E80" s="400" t="s">
        <v>124</v>
      </c>
      <c r="F80" s="410"/>
      <c r="G80" s="225"/>
      <c r="H80" s="8"/>
    </row>
    <row r="81" spans="1:8" s="4" customFormat="1" outlineLevel="3" x14ac:dyDescent="0.2">
      <c r="A81" s="226"/>
      <c r="B81" s="119"/>
      <c r="C81" s="120"/>
      <c r="D81" s="123"/>
      <c r="E81" s="20" t="s">
        <v>124</v>
      </c>
      <c r="F81" s="403"/>
      <c r="G81" s="227"/>
      <c r="H81" s="11"/>
    </row>
    <row r="82" spans="1:8" s="4" customFormat="1" outlineLevel="3" x14ac:dyDescent="0.2">
      <c r="A82" s="228"/>
      <c r="B82" s="124"/>
      <c r="C82" s="121"/>
      <c r="D82" s="123"/>
      <c r="E82" s="20" t="s">
        <v>124</v>
      </c>
      <c r="F82" s="403"/>
      <c r="G82" s="227"/>
      <c r="H82" s="12"/>
    </row>
    <row r="83" spans="1:8" s="4" customFormat="1" outlineLevel="3" x14ac:dyDescent="0.2">
      <c r="A83" s="226"/>
      <c r="B83" s="119"/>
      <c r="C83" s="120"/>
      <c r="D83" s="123"/>
      <c r="E83" s="20" t="s">
        <v>124</v>
      </c>
      <c r="F83" s="403"/>
      <c r="G83" s="227"/>
      <c r="H83" s="11"/>
    </row>
    <row r="84" spans="1:8" s="4" customFormat="1" ht="13.5" outlineLevel="3" thickBot="1" x14ac:dyDescent="0.25">
      <c r="A84" s="228"/>
      <c r="B84" s="124"/>
      <c r="C84" s="121"/>
      <c r="D84" s="123"/>
      <c r="E84" s="20" t="s">
        <v>124</v>
      </c>
      <c r="F84" s="403"/>
      <c r="G84" s="227"/>
      <c r="H84" s="12"/>
    </row>
    <row r="85" spans="1:8" s="4" customFormat="1" ht="26.25" outlineLevel="2" thickBot="1" x14ac:dyDescent="0.25">
      <c r="A85" s="229" t="s">
        <v>88</v>
      </c>
      <c r="B85" s="230" t="s">
        <v>249</v>
      </c>
      <c r="C85" s="231"/>
      <c r="D85" s="370">
        <v>0</v>
      </c>
      <c r="E85" s="232" t="s">
        <v>125</v>
      </c>
      <c r="F85" s="233">
        <f>SUM(F80:F84)</f>
        <v>0</v>
      </c>
      <c r="G85" s="234"/>
      <c r="H85" s="13"/>
    </row>
    <row r="86" spans="1:8" s="4" customFormat="1" ht="13.5" outlineLevel="2" thickTop="1" x14ac:dyDescent="0.2">
      <c r="A86" s="235"/>
      <c r="B86" s="236"/>
      <c r="C86" s="235"/>
      <c r="D86" s="237"/>
      <c r="E86" s="235" t="s">
        <v>126</v>
      </c>
      <c r="F86" s="22" t="str">
        <f>IF(F85=D85,"OK","Error")</f>
        <v>OK</v>
      </c>
      <c r="G86" s="238">
        <f>D85-F85</f>
        <v>0</v>
      </c>
      <c r="H86" s="16"/>
    </row>
    <row r="87" spans="1:8" s="4" customFormat="1" ht="13.5" outlineLevel="2" thickBot="1" x14ac:dyDescent="0.25">
      <c r="A87" s="110"/>
      <c r="B87" s="111"/>
      <c r="C87" s="110"/>
      <c r="D87" s="219"/>
      <c r="E87" s="51"/>
      <c r="F87" s="50"/>
      <c r="G87" s="50"/>
      <c r="H87" s="16"/>
    </row>
    <row r="88" spans="1:8" s="4" customFormat="1" ht="13.5" outlineLevel="3" thickTop="1" x14ac:dyDescent="0.2">
      <c r="A88" s="91"/>
      <c r="B88" s="92"/>
      <c r="C88" s="93"/>
      <c r="D88" s="212"/>
      <c r="E88" s="407" t="s">
        <v>124</v>
      </c>
      <c r="F88" s="7"/>
      <c r="G88" s="213"/>
      <c r="H88" s="8"/>
    </row>
    <row r="89" spans="1:8" s="4" customFormat="1" outlineLevel="3" x14ac:dyDescent="0.2">
      <c r="A89" s="95"/>
      <c r="B89" s="96"/>
      <c r="C89" s="97"/>
      <c r="D89" s="100"/>
      <c r="E89" s="9" t="s">
        <v>124</v>
      </c>
      <c r="F89" s="10"/>
      <c r="G89" s="214"/>
      <c r="H89" s="11"/>
    </row>
    <row r="90" spans="1:8" s="4" customFormat="1" outlineLevel="3" x14ac:dyDescent="0.2">
      <c r="A90" s="94"/>
      <c r="B90" s="99"/>
      <c r="C90" s="98"/>
      <c r="D90" s="100"/>
      <c r="E90" s="9" t="s">
        <v>124</v>
      </c>
      <c r="F90" s="10"/>
      <c r="G90" s="214"/>
      <c r="H90" s="12"/>
    </row>
    <row r="91" spans="1:8" s="4" customFormat="1" outlineLevel="3" x14ac:dyDescent="0.2">
      <c r="A91" s="95"/>
      <c r="B91" s="96"/>
      <c r="C91" s="97"/>
      <c r="D91" s="100"/>
      <c r="E91" s="9" t="s">
        <v>124</v>
      </c>
      <c r="F91" s="10"/>
      <c r="G91" s="214"/>
      <c r="H91" s="11"/>
    </row>
    <row r="92" spans="1:8" s="4" customFormat="1" ht="13.5" outlineLevel="3" thickBot="1" x14ac:dyDescent="0.25">
      <c r="A92" s="94"/>
      <c r="B92" s="99"/>
      <c r="C92" s="98"/>
      <c r="D92" s="100"/>
      <c r="E92" s="9" t="s">
        <v>124</v>
      </c>
      <c r="F92" s="10"/>
      <c r="G92" s="214"/>
      <c r="H92" s="12"/>
    </row>
    <row r="93" spans="1:8" s="4" customFormat="1" ht="13.5" outlineLevel="2" thickBot="1" x14ac:dyDescent="0.25">
      <c r="A93" s="101" t="s">
        <v>90</v>
      </c>
      <c r="B93" s="215" t="s">
        <v>250</v>
      </c>
      <c r="C93" s="103"/>
      <c r="D93" s="209">
        <v>0</v>
      </c>
      <c r="E93" s="103" t="s">
        <v>125</v>
      </c>
      <c r="F93" s="217">
        <f>SUM(F88:F92)</f>
        <v>0</v>
      </c>
      <c r="G93" s="218"/>
      <c r="H93" s="13"/>
    </row>
    <row r="94" spans="1:8" s="4" customFormat="1" outlineLevel="2" x14ac:dyDescent="0.2">
      <c r="A94" s="110"/>
      <c r="B94" s="111"/>
      <c r="C94" s="110"/>
      <c r="D94" s="219"/>
      <c r="E94" s="106" t="s">
        <v>126</v>
      </c>
      <c r="F94" s="15" t="str">
        <f>IF(F93=D93,"OK","Error")</f>
        <v>OK</v>
      </c>
      <c r="G94" s="109">
        <f>D93-F93</f>
        <v>0</v>
      </c>
      <c r="H94" s="16"/>
    </row>
    <row r="95" spans="1:8" s="4" customFormat="1" ht="13.5" outlineLevel="2" thickBot="1" x14ac:dyDescent="0.25">
      <c r="A95" s="110"/>
      <c r="B95" s="111"/>
      <c r="C95" s="110"/>
      <c r="D95" s="220"/>
      <c r="E95" s="51"/>
      <c r="F95" s="50"/>
      <c r="G95" s="50"/>
      <c r="H95" s="16"/>
    </row>
    <row r="96" spans="1:8" s="4" customFormat="1" ht="13.5" outlineLevel="2" thickTop="1" x14ac:dyDescent="0.2">
      <c r="A96" s="221"/>
      <c r="B96" s="222"/>
      <c r="C96" s="223"/>
      <c r="D96" s="224"/>
      <c r="E96" s="401" t="s">
        <v>124</v>
      </c>
      <c r="F96" s="19"/>
      <c r="G96" s="225"/>
      <c r="H96" s="8"/>
    </row>
    <row r="97" spans="1:9" s="4" customFormat="1" outlineLevel="2" x14ac:dyDescent="0.2">
      <c r="A97" s="226"/>
      <c r="B97" s="119"/>
      <c r="C97" s="120"/>
      <c r="D97" s="123"/>
      <c r="E97" s="20" t="s">
        <v>124</v>
      </c>
      <c r="F97" s="21"/>
      <c r="G97" s="227"/>
      <c r="H97" s="11"/>
    </row>
    <row r="98" spans="1:9" s="4" customFormat="1" outlineLevel="2" x14ac:dyDescent="0.2">
      <c r="A98" s="228"/>
      <c r="B98" s="124"/>
      <c r="C98" s="121"/>
      <c r="D98" s="123"/>
      <c r="E98" s="20" t="s">
        <v>124</v>
      </c>
      <c r="F98" s="21"/>
      <c r="G98" s="227"/>
      <c r="H98" s="12"/>
    </row>
    <row r="99" spans="1:9" s="4" customFormat="1" outlineLevel="2" x14ac:dyDescent="0.2">
      <c r="A99" s="226"/>
      <c r="B99" s="119"/>
      <c r="C99" s="120"/>
      <c r="D99" s="123"/>
      <c r="E99" s="20" t="s">
        <v>124</v>
      </c>
      <c r="F99" s="21"/>
      <c r="G99" s="227"/>
      <c r="H99" s="11"/>
    </row>
    <row r="100" spans="1:9" s="4" customFormat="1" ht="13.5" outlineLevel="2" thickBot="1" x14ac:dyDescent="0.25">
      <c r="A100" s="228"/>
      <c r="B100" s="124"/>
      <c r="C100" s="121"/>
      <c r="D100" s="123"/>
      <c r="E100" s="20" t="s">
        <v>124</v>
      </c>
      <c r="F100" s="21"/>
      <c r="G100" s="227"/>
      <c r="H100" s="12"/>
    </row>
    <row r="101" spans="1:9" s="4" customFormat="1" ht="26.25" outlineLevel="2" thickBot="1" x14ac:dyDescent="0.25">
      <c r="A101" s="241">
        <v>7.8</v>
      </c>
      <c r="B101" s="230" t="s">
        <v>210</v>
      </c>
      <c r="C101" s="231"/>
      <c r="D101" s="370">
        <v>0</v>
      </c>
      <c r="E101" s="232" t="s">
        <v>125</v>
      </c>
      <c r="F101" s="242">
        <f>SUM(F96:F100)</f>
        <v>0</v>
      </c>
      <c r="G101" s="234"/>
      <c r="H101" s="385"/>
    </row>
    <row r="102" spans="1:9" s="4" customFormat="1" ht="13.5" outlineLevel="2" thickTop="1" x14ac:dyDescent="0.2">
      <c r="A102" s="235"/>
      <c r="B102" s="236"/>
      <c r="C102" s="235"/>
      <c r="D102" s="237"/>
      <c r="E102" s="106" t="s">
        <v>126</v>
      </c>
      <c r="F102" s="22" t="str">
        <f>IF(F101=D101,"OK","Error")</f>
        <v>OK</v>
      </c>
      <c r="G102" s="109">
        <f>D101-F101</f>
        <v>0</v>
      </c>
      <c r="H102" s="28"/>
      <c r="I102" s="17"/>
    </row>
    <row r="103" spans="1:9" s="4" customFormat="1" ht="13.5" outlineLevel="2" thickBot="1" x14ac:dyDescent="0.25">
      <c r="A103" s="151"/>
      <c r="B103" s="152"/>
      <c r="C103" s="151"/>
      <c r="D103" s="145"/>
      <c r="E103" s="51"/>
      <c r="F103" s="50"/>
      <c r="G103" s="51"/>
      <c r="H103" s="16"/>
    </row>
    <row r="104" spans="1:9" s="4" customFormat="1" ht="13.5" outlineLevel="3" thickBot="1" x14ac:dyDescent="0.25">
      <c r="A104" s="153" t="s">
        <v>107</v>
      </c>
      <c r="B104" s="154" t="s">
        <v>143</v>
      </c>
      <c r="C104" s="133" t="s">
        <v>140</v>
      </c>
      <c r="D104" s="24">
        <f>D45+D53+D61+D69+D77+D85+D93+D101</f>
        <v>0</v>
      </c>
      <c r="E104" s="154" t="s">
        <v>143</v>
      </c>
      <c r="F104" s="24">
        <f>F45+F53+F61+F69+F77+F85+F93+F101</f>
        <v>0</v>
      </c>
      <c r="G104" s="135"/>
      <c r="H104" s="23"/>
    </row>
    <row r="105" spans="1:9" s="4" customFormat="1" ht="13.5" outlineLevel="3" thickBot="1" x14ac:dyDescent="0.25">
      <c r="A105" s="243"/>
      <c r="B105" s="448" t="s">
        <v>221</v>
      </c>
      <c r="C105" s="449"/>
      <c r="D105" s="450"/>
      <c r="E105" s="159"/>
      <c r="F105" s="50"/>
      <c r="G105" s="50"/>
      <c r="H105" s="16"/>
      <c r="I105" s="17"/>
    </row>
    <row r="106" spans="1:9" s="4" customFormat="1" ht="13.5" outlineLevel="3" thickBot="1" x14ac:dyDescent="0.25">
      <c r="A106" s="244"/>
      <c r="B106" s="245"/>
      <c r="C106" s="143"/>
      <c r="D106" s="246"/>
      <c r="E106" s="50"/>
      <c r="F106" s="50"/>
      <c r="G106" s="50"/>
      <c r="H106" s="16"/>
      <c r="I106" s="17"/>
    </row>
    <row r="107" spans="1:9" s="4" customFormat="1" ht="26.25" outlineLevel="3" thickBot="1" x14ac:dyDescent="0.25">
      <c r="A107" s="247" t="s">
        <v>110</v>
      </c>
      <c r="B107" s="205" t="s">
        <v>144</v>
      </c>
      <c r="C107" s="206" t="s">
        <v>140</v>
      </c>
      <c r="D107" s="248">
        <f>D104+D36</f>
        <v>0</v>
      </c>
      <c r="E107" s="249" t="s">
        <v>144</v>
      </c>
      <c r="F107" s="167">
        <f>F104+F36</f>
        <v>0</v>
      </c>
      <c r="G107" s="51"/>
      <c r="H107" s="23"/>
    </row>
    <row r="108" spans="1:9" s="30" customFormat="1" ht="26.25" outlineLevel="3" thickBot="1" x14ac:dyDescent="0.25">
      <c r="A108" s="250"/>
      <c r="B108" s="251" t="s">
        <v>222</v>
      </c>
      <c r="C108" s="252"/>
      <c r="D108" s="253"/>
      <c r="E108" s="254"/>
      <c r="F108" s="141"/>
      <c r="G108" s="141"/>
      <c r="H108" s="373"/>
    </row>
    <row r="109" spans="1:9" s="14" customFormat="1" ht="13.5" outlineLevel="3" thickBot="1" x14ac:dyDescent="0.25">
      <c r="A109" s="255"/>
      <c r="B109" s="199"/>
      <c r="C109" s="171"/>
      <c r="D109" s="256"/>
      <c r="E109" s="175"/>
      <c r="F109" s="175"/>
      <c r="G109" s="175"/>
      <c r="H109" s="31"/>
    </row>
    <row r="110" spans="1:9" s="4" customFormat="1" ht="13.5" outlineLevel="3" thickBot="1" x14ac:dyDescent="0.25">
      <c r="A110" s="257" t="s">
        <v>116</v>
      </c>
      <c r="B110" s="258" t="s">
        <v>145</v>
      </c>
      <c r="C110" s="259" t="s">
        <v>160</v>
      </c>
      <c r="D110" s="260"/>
      <c r="E110" s="90"/>
      <c r="F110" s="90"/>
      <c r="G110" s="90"/>
      <c r="H110" s="32"/>
    </row>
    <row r="111" spans="1:9" s="4" customFormat="1" ht="13.5" outlineLevel="3" thickTop="1" x14ac:dyDescent="0.2">
      <c r="A111" s="261"/>
      <c r="B111" s="262"/>
      <c r="C111" s="263"/>
      <c r="D111" s="264"/>
      <c r="E111" s="33" t="s">
        <v>124</v>
      </c>
      <c r="F111" s="34"/>
      <c r="G111" s="265"/>
      <c r="H111" s="33"/>
    </row>
    <row r="112" spans="1:9" s="4" customFormat="1" outlineLevel="3" x14ac:dyDescent="0.2">
      <c r="A112" s="266"/>
      <c r="B112" s="96"/>
      <c r="C112" s="97"/>
      <c r="D112" s="100"/>
      <c r="E112" s="9" t="s">
        <v>124</v>
      </c>
      <c r="F112" s="10"/>
      <c r="G112" s="214"/>
      <c r="H112" s="11"/>
    </row>
    <row r="113" spans="1:8" s="4" customFormat="1" outlineLevel="3" x14ac:dyDescent="0.2">
      <c r="A113" s="267"/>
      <c r="B113" s="99"/>
      <c r="C113" s="98"/>
      <c r="D113" s="100"/>
      <c r="E113" s="9" t="s">
        <v>124</v>
      </c>
      <c r="F113" s="10"/>
      <c r="G113" s="214"/>
      <c r="H113" s="12"/>
    </row>
    <row r="114" spans="1:8" s="4" customFormat="1" outlineLevel="3" x14ac:dyDescent="0.2">
      <c r="A114" s="266"/>
      <c r="B114" s="96"/>
      <c r="C114" s="97"/>
      <c r="D114" s="100"/>
      <c r="E114" s="9" t="s">
        <v>124</v>
      </c>
      <c r="F114" s="10"/>
      <c r="G114" s="214"/>
      <c r="H114" s="11"/>
    </row>
    <row r="115" spans="1:8" s="4" customFormat="1" ht="13.5" outlineLevel="3" thickBot="1" x14ac:dyDescent="0.25">
      <c r="A115" s="267"/>
      <c r="B115" s="99"/>
      <c r="C115" s="98"/>
      <c r="D115" s="100"/>
      <c r="E115" s="9" t="s">
        <v>124</v>
      </c>
      <c r="F115" s="10"/>
      <c r="G115" s="214"/>
      <c r="H115" s="12"/>
    </row>
    <row r="116" spans="1:8" s="4" customFormat="1" ht="26.25" outlineLevel="2" thickBot="1" x14ac:dyDescent="0.25">
      <c r="A116" s="268" t="s">
        <v>119</v>
      </c>
      <c r="B116" s="269" t="s">
        <v>211</v>
      </c>
      <c r="C116" s="270"/>
      <c r="D116" s="298">
        <v>0</v>
      </c>
      <c r="E116" s="272" t="s">
        <v>125</v>
      </c>
      <c r="F116" s="271">
        <f>SUM(F111:F115)</f>
        <v>0</v>
      </c>
      <c r="G116" s="218"/>
      <c r="H116" s="13"/>
    </row>
    <row r="117" spans="1:8" s="4" customFormat="1" ht="13.5" outlineLevel="2" thickTop="1" x14ac:dyDescent="0.2">
      <c r="A117" s="110"/>
      <c r="B117" s="111"/>
      <c r="C117" s="110"/>
      <c r="D117" s="219"/>
      <c r="E117" s="235" t="s">
        <v>126</v>
      </c>
      <c r="F117" s="22" t="str">
        <f>IF(F116=D116,"OK","Error")</f>
        <v>OK</v>
      </c>
      <c r="G117" s="238">
        <f>D116-F116</f>
        <v>0</v>
      </c>
      <c r="H117" s="16"/>
    </row>
    <row r="118" spans="1:8" s="4" customFormat="1" ht="13.5" outlineLevel="2" thickBot="1" x14ac:dyDescent="0.25">
      <c r="A118" s="110"/>
      <c r="B118" s="111"/>
      <c r="C118" s="110"/>
      <c r="D118" s="219"/>
      <c r="E118" s="51"/>
      <c r="F118" s="50"/>
      <c r="G118" s="50"/>
      <c r="H118" s="16"/>
    </row>
    <row r="119" spans="1:8" s="4" customFormat="1" ht="13.5" outlineLevel="3" thickBot="1" x14ac:dyDescent="0.25">
      <c r="A119" s="146" t="s">
        <v>146</v>
      </c>
      <c r="B119" s="147" t="s">
        <v>147</v>
      </c>
      <c r="C119" s="148" t="s">
        <v>160</v>
      </c>
      <c r="D119" s="48"/>
      <c r="E119" s="149"/>
      <c r="F119" s="149"/>
      <c r="G119" s="149"/>
      <c r="H119" s="5"/>
    </row>
    <row r="120" spans="1:8" s="4" customFormat="1" outlineLevel="3" x14ac:dyDescent="0.2">
      <c r="A120" s="267"/>
      <c r="B120" s="99"/>
      <c r="C120" s="98"/>
      <c r="D120" s="100"/>
      <c r="E120" s="9" t="s">
        <v>124</v>
      </c>
      <c r="F120" s="10"/>
      <c r="G120" s="214"/>
      <c r="H120" s="12"/>
    </row>
    <row r="121" spans="1:8" s="4" customFormat="1" outlineLevel="3" x14ac:dyDescent="0.2">
      <c r="A121" s="266"/>
      <c r="B121" s="96"/>
      <c r="C121" s="97"/>
      <c r="D121" s="100"/>
      <c r="E121" s="9" t="s">
        <v>124</v>
      </c>
      <c r="F121" s="10"/>
      <c r="G121" s="214"/>
      <c r="H121" s="11"/>
    </row>
    <row r="122" spans="1:8" s="4" customFormat="1" outlineLevel="3" x14ac:dyDescent="0.2">
      <c r="A122" s="267"/>
      <c r="B122" s="99"/>
      <c r="C122" s="98"/>
      <c r="D122" s="100"/>
      <c r="E122" s="9" t="s">
        <v>124</v>
      </c>
      <c r="F122" s="10"/>
      <c r="G122" s="214"/>
      <c r="H122" s="12"/>
    </row>
    <row r="123" spans="1:8" s="4" customFormat="1" outlineLevel="3" x14ac:dyDescent="0.2">
      <c r="A123" s="266"/>
      <c r="B123" s="96"/>
      <c r="C123" s="97"/>
      <c r="D123" s="100"/>
      <c r="E123" s="9" t="s">
        <v>124</v>
      </c>
      <c r="F123" s="10"/>
      <c r="G123" s="214"/>
      <c r="H123" s="11"/>
    </row>
    <row r="124" spans="1:8" s="4" customFormat="1" ht="13.5" outlineLevel="3" thickBot="1" x14ac:dyDescent="0.25">
      <c r="A124" s="267"/>
      <c r="B124" s="99"/>
      <c r="C124" s="98"/>
      <c r="D124" s="100"/>
      <c r="E124" s="9" t="s">
        <v>124</v>
      </c>
      <c r="F124" s="10"/>
      <c r="G124" s="214"/>
      <c r="H124" s="12"/>
    </row>
    <row r="125" spans="1:8" s="4" customFormat="1" ht="26.25" outlineLevel="2" thickBot="1" x14ac:dyDescent="0.25">
      <c r="A125" s="273" t="s">
        <v>148</v>
      </c>
      <c r="B125" s="269" t="s">
        <v>251</v>
      </c>
      <c r="C125" s="270"/>
      <c r="D125" s="298">
        <v>0</v>
      </c>
      <c r="E125" s="272" t="s">
        <v>125</v>
      </c>
      <c r="F125" s="271">
        <f>SUM(F120:F124)</f>
        <v>0</v>
      </c>
      <c r="G125" s="218"/>
      <c r="H125" s="13"/>
    </row>
    <row r="126" spans="1:8" s="4" customFormat="1" ht="13.5" outlineLevel="2" thickTop="1" x14ac:dyDescent="0.2">
      <c r="A126" s="110"/>
      <c r="B126" s="111"/>
      <c r="C126" s="110"/>
      <c r="D126" s="219"/>
      <c r="E126" s="235" t="s">
        <v>126</v>
      </c>
      <c r="F126" s="22" t="str">
        <f>IF(F125=D125,"OK","Error")</f>
        <v>OK</v>
      </c>
      <c r="G126" s="238">
        <f>D125-F125</f>
        <v>0</v>
      </c>
      <c r="H126" s="16"/>
    </row>
    <row r="127" spans="1:8" s="4" customFormat="1" ht="13.5" outlineLevel="2" thickBot="1" x14ac:dyDescent="0.25">
      <c r="A127" s="110"/>
      <c r="B127" s="111"/>
      <c r="C127" s="110"/>
      <c r="D127" s="274"/>
      <c r="E127" s="274"/>
      <c r="F127" s="274"/>
      <c r="G127" s="274"/>
      <c r="H127" s="16"/>
    </row>
    <row r="128" spans="1:8" s="4" customFormat="1" ht="13.5" outlineLevel="3" thickTop="1" x14ac:dyDescent="0.2">
      <c r="A128" s="221"/>
      <c r="B128" s="222"/>
      <c r="C128" s="223"/>
      <c r="D128" s="224"/>
      <c r="E128" s="18" t="s">
        <v>124</v>
      </c>
      <c r="F128" s="19"/>
      <c r="G128" s="225"/>
      <c r="H128" s="33"/>
    </row>
    <row r="129" spans="1:8" s="4" customFormat="1" outlineLevel="3" x14ac:dyDescent="0.2">
      <c r="A129" s="226"/>
      <c r="B129" s="119"/>
      <c r="C129" s="120"/>
      <c r="D129" s="123"/>
      <c r="E129" s="20" t="s">
        <v>124</v>
      </c>
      <c r="F129" s="21"/>
      <c r="G129" s="227"/>
      <c r="H129" s="11"/>
    </row>
    <row r="130" spans="1:8" s="4" customFormat="1" outlineLevel="3" x14ac:dyDescent="0.2">
      <c r="A130" s="228"/>
      <c r="B130" s="124"/>
      <c r="C130" s="121"/>
      <c r="D130" s="123"/>
      <c r="E130" s="20" t="s">
        <v>124</v>
      </c>
      <c r="F130" s="21"/>
      <c r="G130" s="227"/>
      <c r="H130" s="12"/>
    </row>
    <row r="131" spans="1:8" s="4" customFormat="1" outlineLevel="3" x14ac:dyDescent="0.2">
      <c r="A131" s="226"/>
      <c r="B131" s="119"/>
      <c r="C131" s="120"/>
      <c r="D131" s="123"/>
      <c r="E131" s="20" t="s">
        <v>124</v>
      </c>
      <c r="F131" s="21"/>
      <c r="G131" s="227"/>
      <c r="H131" s="11"/>
    </row>
    <row r="132" spans="1:8" s="4" customFormat="1" ht="13.5" outlineLevel="3" thickBot="1" x14ac:dyDescent="0.25">
      <c r="A132" s="228"/>
      <c r="B132" s="124"/>
      <c r="C132" s="121"/>
      <c r="D132" s="123"/>
      <c r="E132" s="20" t="s">
        <v>124</v>
      </c>
      <c r="F132" s="21"/>
      <c r="G132" s="227"/>
      <c r="H132" s="12"/>
    </row>
    <row r="133" spans="1:8" s="4" customFormat="1" ht="26.25" outlineLevel="2" thickBot="1" x14ac:dyDescent="0.25">
      <c r="A133" s="275" t="s">
        <v>149</v>
      </c>
      <c r="B133" s="276" t="s">
        <v>252</v>
      </c>
      <c r="C133" s="277"/>
      <c r="D133" s="371">
        <v>0</v>
      </c>
      <c r="E133" s="232" t="s">
        <v>125</v>
      </c>
      <c r="F133" s="233">
        <f>SUM(F128:F132)</f>
        <v>0</v>
      </c>
      <c r="G133" s="278"/>
      <c r="H133" s="13"/>
    </row>
    <row r="134" spans="1:8" s="4" customFormat="1" ht="13.5" outlineLevel="2" thickTop="1" x14ac:dyDescent="0.2">
      <c r="A134" s="110"/>
      <c r="B134" s="111"/>
      <c r="C134" s="110"/>
      <c r="D134" s="219"/>
      <c r="E134" s="235" t="s">
        <v>126</v>
      </c>
      <c r="F134" s="22" t="str">
        <f>IF(F133=D133,"OK","Error")</f>
        <v>OK</v>
      </c>
      <c r="G134" s="238">
        <f>D133-F133</f>
        <v>0</v>
      </c>
      <c r="H134" s="16"/>
    </row>
    <row r="135" spans="1:8" s="4" customFormat="1" ht="13.5" outlineLevel="2" thickBot="1" x14ac:dyDescent="0.25">
      <c r="A135" s="110"/>
      <c r="B135" s="111"/>
      <c r="C135" s="110"/>
      <c r="D135" s="220"/>
      <c r="E135" s="51"/>
      <c r="F135" s="50"/>
      <c r="G135" s="50"/>
      <c r="H135" s="16"/>
    </row>
    <row r="136" spans="1:8" s="4" customFormat="1" ht="13.5" outlineLevel="3" thickTop="1" x14ac:dyDescent="0.2">
      <c r="A136" s="261"/>
      <c r="B136" s="262"/>
      <c r="C136" s="263"/>
      <c r="D136" s="264"/>
      <c r="E136" s="33" t="s">
        <v>124</v>
      </c>
      <c r="F136" s="34"/>
      <c r="G136" s="265"/>
      <c r="H136" s="33"/>
    </row>
    <row r="137" spans="1:8" s="4" customFormat="1" outlineLevel="3" x14ac:dyDescent="0.2">
      <c r="A137" s="266"/>
      <c r="B137" s="96"/>
      <c r="C137" s="97"/>
      <c r="D137" s="100"/>
      <c r="E137" s="9" t="s">
        <v>124</v>
      </c>
      <c r="F137" s="10"/>
      <c r="G137" s="214"/>
      <c r="H137" s="11"/>
    </row>
    <row r="138" spans="1:8" s="4" customFormat="1" outlineLevel="3" x14ac:dyDescent="0.2">
      <c r="A138" s="267"/>
      <c r="B138" s="99"/>
      <c r="C138" s="98"/>
      <c r="D138" s="100"/>
      <c r="E138" s="9" t="s">
        <v>124</v>
      </c>
      <c r="F138" s="10"/>
      <c r="G138" s="214"/>
      <c r="H138" s="12"/>
    </row>
    <row r="139" spans="1:8" s="4" customFormat="1" outlineLevel="3" x14ac:dyDescent="0.2">
      <c r="A139" s="266"/>
      <c r="B139" s="96"/>
      <c r="C139" s="97"/>
      <c r="D139" s="100"/>
      <c r="E139" s="9" t="s">
        <v>124</v>
      </c>
      <c r="F139" s="10"/>
      <c r="G139" s="214"/>
      <c r="H139" s="11"/>
    </row>
    <row r="140" spans="1:8" s="4" customFormat="1" ht="13.5" outlineLevel="3" thickBot="1" x14ac:dyDescent="0.25">
      <c r="A140" s="267"/>
      <c r="B140" s="99"/>
      <c r="C140" s="98"/>
      <c r="D140" s="100"/>
      <c r="E140" s="9" t="s">
        <v>124</v>
      </c>
      <c r="F140" s="10"/>
      <c r="G140" s="214"/>
      <c r="H140" s="12"/>
    </row>
    <row r="141" spans="1:8" s="4" customFormat="1" ht="26.25" outlineLevel="2" thickBot="1" x14ac:dyDescent="0.25">
      <c r="A141" s="273" t="s">
        <v>150</v>
      </c>
      <c r="B141" s="269" t="s">
        <v>253</v>
      </c>
      <c r="C141" s="270"/>
      <c r="D141" s="298">
        <v>0</v>
      </c>
      <c r="E141" s="272" t="s">
        <v>125</v>
      </c>
      <c r="F141" s="271">
        <f>SUM(F136:F140)</f>
        <v>0</v>
      </c>
      <c r="G141" s="218"/>
      <c r="H141" s="13"/>
    </row>
    <row r="142" spans="1:8" s="4" customFormat="1" ht="13.5" outlineLevel="2" thickTop="1" x14ac:dyDescent="0.2">
      <c r="A142" s="110"/>
      <c r="B142" s="111"/>
      <c r="C142" s="110"/>
      <c r="D142" s="219"/>
      <c r="E142" s="235" t="s">
        <v>126</v>
      </c>
      <c r="F142" s="22" t="str">
        <f>IF(F141=D141,"OK","Error")</f>
        <v>OK</v>
      </c>
      <c r="G142" s="238">
        <f>D141-F141</f>
        <v>0</v>
      </c>
      <c r="H142" s="16"/>
    </row>
    <row r="143" spans="1:8" s="4" customFormat="1" ht="13.5" outlineLevel="2" thickBot="1" x14ac:dyDescent="0.25">
      <c r="A143" s="110"/>
      <c r="B143" s="111"/>
      <c r="C143" s="110"/>
      <c r="D143" s="274"/>
      <c r="E143" s="279"/>
      <c r="F143" s="274"/>
      <c r="G143" s="274"/>
      <c r="H143" s="16"/>
    </row>
    <row r="144" spans="1:8" s="4" customFormat="1" ht="13.5" outlineLevel="4" thickTop="1" x14ac:dyDescent="0.2">
      <c r="A144" s="221"/>
      <c r="B144" s="222"/>
      <c r="C144" s="223"/>
      <c r="D144" s="224"/>
      <c r="E144" s="18" t="s">
        <v>124</v>
      </c>
      <c r="F144" s="19"/>
      <c r="G144" s="225"/>
      <c r="H144" s="33"/>
    </row>
    <row r="145" spans="1:8" s="4" customFormat="1" outlineLevel="4" x14ac:dyDescent="0.2">
      <c r="A145" s="226"/>
      <c r="B145" s="119"/>
      <c r="C145" s="120"/>
      <c r="D145" s="123"/>
      <c r="E145" s="20" t="s">
        <v>124</v>
      </c>
      <c r="F145" s="21"/>
      <c r="G145" s="227"/>
      <c r="H145" s="11"/>
    </row>
    <row r="146" spans="1:8" s="4" customFormat="1" outlineLevel="4" x14ac:dyDescent="0.2">
      <c r="A146" s="228"/>
      <c r="B146" s="124"/>
      <c r="C146" s="121"/>
      <c r="D146" s="123"/>
      <c r="E146" s="20" t="s">
        <v>124</v>
      </c>
      <c r="F146" s="21"/>
      <c r="G146" s="227"/>
      <c r="H146" s="12"/>
    </row>
    <row r="147" spans="1:8" s="4" customFormat="1" outlineLevel="4" x14ac:dyDescent="0.2">
      <c r="A147" s="226"/>
      <c r="B147" s="119"/>
      <c r="C147" s="120"/>
      <c r="D147" s="123"/>
      <c r="E147" s="20" t="s">
        <v>124</v>
      </c>
      <c r="F147" s="21"/>
      <c r="G147" s="227"/>
      <c r="H147" s="11"/>
    </row>
    <row r="148" spans="1:8" s="4" customFormat="1" ht="13.5" outlineLevel="4" thickBot="1" x14ac:dyDescent="0.25">
      <c r="A148" s="228"/>
      <c r="B148" s="124"/>
      <c r="C148" s="121"/>
      <c r="D148" s="123"/>
      <c r="E148" s="20" t="s">
        <v>124</v>
      </c>
      <c r="F148" s="21"/>
      <c r="G148" s="227"/>
      <c r="H148" s="12"/>
    </row>
    <row r="149" spans="1:8" s="4" customFormat="1" ht="51.75" outlineLevel="3" thickBot="1" x14ac:dyDescent="0.25">
      <c r="A149" s="275" t="s">
        <v>151</v>
      </c>
      <c r="B149" s="280" t="s">
        <v>254</v>
      </c>
      <c r="C149" s="277"/>
      <c r="D149" s="371">
        <v>0</v>
      </c>
      <c r="E149" s="232" t="s">
        <v>125</v>
      </c>
      <c r="F149" s="233">
        <f>SUM(F144:F148)</f>
        <v>0</v>
      </c>
      <c r="G149" s="278"/>
      <c r="H149" s="13"/>
    </row>
    <row r="150" spans="1:8" s="4" customFormat="1" ht="13.5" outlineLevel="3" thickTop="1" x14ac:dyDescent="0.2">
      <c r="A150" s="110"/>
      <c r="B150" s="111"/>
      <c r="C150" s="110"/>
      <c r="D150" s="219"/>
      <c r="E150" s="235" t="s">
        <v>126</v>
      </c>
      <c r="F150" s="22" t="str">
        <f>IF(F149=D149,"OK","Error")</f>
        <v>OK</v>
      </c>
      <c r="G150" s="238">
        <f>D149-F149</f>
        <v>0</v>
      </c>
      <c r="H150" s="16"/>
    </row>
    <row r="151" spans="1:8" s="4" customFormat="1" ht="13.5" outlineLevel="3" thickBot="1" x14ac:dyDescent="0.25">
      <c r="A151" s="110"/>
      <c r="B151" s="111"/>
      <c r="C151" s="110"/>
      <c r="D151" s="220"/>
      <c r="E151" s="51"/>
      <c r="F151" s="50"/>
      <c r="G151" s="50"/>
      <c r="H151" s="16"/>
    </row>
    <row r="152" spans="1:8" s="4" customFormat="1" ht="13.5" outlineLevel="4" thickTop="1" x14ac:dyDescent="0.2">
      <c r="A152" s="261"/>
      <c r="B152" s="262"/>
      <c r="C152" s="263"/>
      <c r="D152" s="264"/>
      <c r="E152" s="33" t="s">
        <v>124</v>
      </c>
      <c r="F152" s="34"/>
      <c r="G152" s="265"/>
      <c r="H152" s="33"/>
    </row>
    <row r="153" spans="1:8" s="4" customFormat="1" outlineLevel="4" x14ac:dyDescent="0.2">
      <c r="A153" s="266"/>
      <c r="B153" s="96"/>
      <c r="C153" s="97"/>
      <c r="D153" s="100"/>
      <c r="E153" s="9" t="s">
        <v>124</v>
      </c>
      <c r="F153" s="10"/>
      <c r="G153" s="214"/>
      <c r="H153" s="11"/>
    </row>
    <row r="154" spans="1:8" s="4" customFormat="1" outlineLevel="4" x14ac:dyDescent="0.2">
      <c r="A154" s="267"/>
      <c r="B154" s="99"/>
      <c r="C154" s="98"/>
      <c r="D154" s="100"/>
      <c r="E154" s="9" t="s">
        <v>124</v>
      </c>
      <c r="F154" s="10"/>
      <c r="G154" s="214"/>
      <c r="H154" s="12"/>
    </row>
    <row r="155" spans="1:8" s="4" customFormat="1" outlineLevel="4" x14ac:dyDescent="0.2">
      <c r="A155" s="266"/>
      <c r="B155" s="96"/>
      <c r="C155" s="97"/>
      <c r="D155" s="100"/>
      <c r="E155" s="9" t="s">
        <v>124</v>
      </c>
      <c r="F155" s="10"/>
      <c r="G155" s="214"/>
      <c r="H155" s="11"/>
    </row>
    <row r="156" spans="1:8" s="4" customFormat="1" ht="13.5" outlineLevel="4" thickBot="1" x14ac:dyDescent="0.25">
      <c r="A156" s="267"/>
      <c r="B156" s="99"/>
      <c r="C156" s="98"/>
      <c r="D156" s="100"/>
      <c r="E156" s="9" t="s">
        <v>124</v>
      </c>
      <c r="F156" s="10"/>
      <c r="G156" s="214"/>
      <c r="H156" s="12"/>
    </row>
    <row r="157" spans="1:8" s="4" customFormat="1" ht="26.25" customHeight="1" outlineLevel="3" thickBot="1" x14ac:dyDescent="0.25">
      <c r="A157" s="273" t="s">
        <v>152</v>
      </c>
      <c r="B157" s="269" t="s">
        <v>255</v>
      </c>
      <c r="C157" s="270"/>
      <c r="D157" s="298">
        <v>0</v>
      </c>
      <c r="E157" s="272" t="s">
        <v>125</v>
      </c>
      <c r="F157" s="271">
        <f>SUM(F152:F156)</f>
        <v>0</v>
      </c>
      <c r="G157" s="218"/>
      <c r="H157" s="13"/>
    </row>
    <row r="158" spans="1:8" s="4" customFormat="1" ht="13.5" outlineLevel="3" thickTop="1" x14ac:dyDescent="0.2">
      <c r="A158" s="110"/>
      <c r="B158" s="111"/>
      <c r="C158" s="110"/>
      <c r="D158" s="219"/>
      <c r="E158" s="235" t="s">
        <v>126</v>
      </c>
      <c r="F158" s="22" t="str">
        <f>IF(F157=D157,"OK","Error")</f>
        <v>OK</v>
      </c>
      <c r="G158" s="238">
        <f>D157-F157</f>
        <v>0</v>
      </c>
      <c r="H158" s="16"/>
    </row>
    <row r="159" spans="1:8" s="4" customFormat="1" ht="13.5" outlineLevel="3" thickBot="1" x14ac:dyDescent="0.25">
      <c r="A159" s="110"/>
      <c r="B159" s="111"/>
      <c r="C159" s="110"/>
      <c r="D159" s="274"/>
      <c r="E159" s="279"/>
      <c r="F159" s="274"/>
      <c r="G159" s="274"/>
      <c r="H159" s="16"/>
    </row>
    <row r="160" spans="1:8" s="4" customFormat="1" ht="13.5" outlineLevel="4" thickTop="1" x14ac:dyDescent="0.2">
      <c r="A160" s="221"/>
      <c r="B160" s="222"/>
      <c r="C160" s="223"/>
      <c r="D160" s="224"/>
      <c r="E160" s="18" t="s">
        <v>124</v>
      </c>
      <c r="F160" s="19"/>
      <c r="G160" s="225"/>
      <c r="H160" s="8"/>
    </row>
    <row r="161" spans="1:10" s="4" customFormat="1" outlineLevel="4" x14ac:dyDescent="0.2">
      <c r="A161" s="226"/>
      <c r="B161" s="119"/>
      <c r="C161" s="120"/>
      <c r="D161" s="123"/>
      <c r="E161" s="20" t="s">
        <v>124</v>
      </c>
      <c r="F161" s="21"/>
      <c r="G161" s="227"/>
      <c r="H161" s="11"/>
    </row>
    <row r="162" spans="1:10" s="4" customFormat="1" outlineLevel="4" x14ac:dyDescent="0.2">
      <c r="A162" s="228"/>
      <c r="B162" s="124"/>
      <c r="C162" s="121"/>
      <c r="D162" s="123"/>
      <c r="E162" s="20" t="s">
        <v>124</v>
      </c>
      <c r="F162" s="21"/>
      <c r="G162" s="227"/>
      <c r="H162" s="12"/>
    </row>
    <row r="163" spans="1:10" s="4" customFormat="1" outlineLevel="4" x14ac:dyDescent="0.2">
      <c r="A163" s="226"/>
      <c r="B163" s="119"/>
      <c r="C163" s="120"/>
      <c r="D163" s="123"/>
      <c r="E163" s="20" t="s">
        <v>124</v>
      </c>
      <c r="F163" s="21"/>
      <c r="G163" s="227"/>
      <c r="H163" s="11"/>
    </row>
    <row r="164" spans="1:10" s="4" customFormat="1" ht="13.5" outlineLevel="4" thickBot="1" x14ac:dyDescent="0.25">
      <c r="A164" s="228"/>
      <c r="B164" s="124"/>
      <c r="C164" s="121"/>
      <c r="D164" s="123"/>
      <c r="E164" s="20" t="s">
        <v>124</v>
      </c>
      <c r="F164" s="21"/>
      <c r="G164" s="227"/>
      <c r="H164" s="12"/>
    </row>
    <row r="165" spans="1:10" s="4" customFormat="1" ht="13.5" outlineLevel="3" thickBot="1" x14ac:dyDescent="0.25">
      <c r="A165" s="275" t="s">
        <v>153</v>
      </c>
      <c r="B165" s="276" t="s">
        <v>256</v>
      </c>
      <c r="C165" s="277"/>
      <c r="D165" s="371">
        <v>0</v>
      </c>
      <c r="E165" s="232" t="s">
        <v>125</v>
      </c>
      <c r="F165" s="233">
        <f>SUM(F160:F164)</f>
        <v>0</v>
      </c>
      <c r="G165" s="278"/>
      <c r="H165" s="13"/>
    </row>
    <row r="166" spans="1:10" s="4" customFormat="1" ht="13.5" outlineLevel="3" thickTop="1" x14ac:dyDescent="0.2">
      <c r="A166" s="110"/>
      <c r="B166" s="111"/>
      <c r="C166" s="110"/>
      <c r="D166" s="219"/>
      <c r="E166" s="235" t="s">
        <v>126</v>
      </c>
      <c r="F166" s="22" t="str">
        <f>IF(F165=D165,"OK","Error")</f>
        <v>OK</v>
      </c>
      <c r="G166" s="238">
        <f>D165-F165</f>
        <v>0</v>
      </c>
      <c r="H166" s="16"/>
    </row>
    <row r="167" spans="1:10" s="4" customFormat="1" ht="13.5" outlineLevel="3" thickBot="1" x14ac:dyDescent="0.25">
      <c r="A167" s="110"/>
      <c r="B167" s="111"/>
      <c r="C167" s="110"/>
      <c r="D167" s="220"/>
      <c r="E167" s="51"/>
      <c r="F167" s="50"/>
      <c r="G167" s="50"/>
      <c r="H167" s="16"/>
    </row>
    <row r="168" spans="1:10" s="4" customFormat="1" ht="13.5" outlineLevel="4" thickTop="1" x14ac:dyDescent="0.2">
      <c r="A168" s="261"/>
      <c r="B168" s="262"/>
      <c r="C168" s="263"/>
      <c r="D168" s="299"/>
      <c r="E168" s="33" t="s">
        <v>124</v>
      </c>
      <c r="F168" s="34"/>
      <c r="G168" s="265"/>
      <c r="H168" s="11"/>
    </row>
    <row r="169" spans="1:10" s="4" customFormat="1" outlineLevel="4" x14ac:dyDescent="0.2">
      <c r="A169" s="266"/>
      <c r="B169" s="96"/>
      <c r="C169" s="97"/>
      <c r="D169" s="100"/>
      <c r="E169" s="9" t="s">
        <v>124</v>
      </c>
      <c r="F169" s="10"/>
      <c r="G169" s="214"/>
      <c r="H169" s="11"/>
    </row>
    <row r="170" spans="1:10" s="4" customFormat="1" outlineLevel="4" x14ac:dyDescent="0.2">
      <c r="A170" s="267"/>
      <c r="B170" s="99"/>
      <c r="C170" s="98"/>
      <c r="D170" s="100"/>
      <c r="E170" s="9" t="s">
        <v>124</v>
      </c>
      <c r="F170" s="10"/>
      <c r="G170" s="214"/>
      <c r="H170" s="12"/>
    </row>
    <row r="171" spans="1:10" x14ac:dyDescent="0.2">
      <c r="A171" s="266"/>
      <c r="B171" s="96"/>
      <c r="C171" s="97"/>
      <c r="D171" s="100"/>
      <c r="E171" s="9" t="s">
        <v>124</v>
      </c>
      <c r="F171" s="10"/>
      <c r="G171" s="214"/>
      <c r="H171" s="11"/>
      <c r="I171" s="4"/>
      <c r="J171" s="4"/>
    </row>
    <row r="172" spans="1:10" ht="13.5" thickBot="1" x14ac:dyDescent="0.25">
      <c r="A172" s="281"/>
      <c r="B172" s="282"/>
      <c r="C172" s="283"/>
      <c r="D172" s="284"/>
      <c r="E172" s="9" t="s">
        <v>124</v>
      </c>
      <c r="F172" s="10"/>
      <c r="G172" s="214"/>
      <c r="H172" s="12"/>
      <c r="I172" s="4"/>
      <c r="J172" s="4"/>
    </row>
    <row r="173" spans="1:10" ht="68.25" customHeight="1" thickBot="1" x14ac:dyDescent="0.25">
      <c r="A173" s="411">
        <v>12.7</v>
      </c>
      <c r="B173" s="285" t="s">
        <v>286</v>
      </c>
      <c r="C173" s="286"/>
      <c r="D173" s="372"/>
      <c r="E173" s="272"/>
      <c r="F173" s="216">
        <f>SUM(F168:F172)</f>
        <v>0</v>
      </c>
      <c r="G173" s="218"/>
      <c r="H173" s="385"/>
      <c r="I173" s="4"/>
      <c r="J173" s="4"/>
    </row>
    <row r="174" spans="1:10" ht="13.5" thickTop="1" x14ac:dyDescent="0.2">
      <c r="A174" s="110"/>
      <c r="B174" s="111"/>
      <c r="C174" s="110"/>
      <c r="D174" s="219"/>
      <c r="E174" s="235" t="s">
        <v>126</v>
      </c>
      <c r="F174" s="22" t="str">
        <f>IF(F173=D173,"OK","Error")</f>
        <v>OK</v>
      </c>
      <c r="G174" s="238">
        <f>D173-F173</f>
        <v>0</v>
      </c>
      <c r="H174" s="16"/>
    </row>
    <row r="175" spans="1:10" s="4" customFormat="1" ht="13.5" outlineLevel="3" thickBot="1" x14ac:dyDescent="0.25">
      <c r="A175" s="110"/>
      <c r="B175" s="111"/>
      <c r="C175" s="110"/>
      <c r="D175" s="220"/>
      <c r="E175" s="51"/>
      <c r="F175" s="50"/>
      <c r="G175" s="50"/>
      <c r="H175" s="16"/>
    </row>
    <row r="176" spans="1:10" s="4" customFormat="1" ht="13.5" outlineLevel="4" thickTop="1" x14ac:dyDescent="0.2">
      <c r="A176" s="261"/>
      <c r="B176" s="262"/>
      <c r="C176" s="263"/>
      <c r="D176" s="299"/>
      <c r="E176" s="33" t="s">
        <v>124</v>
      </c>
      <c r="F176" s="34"/>
      <c r="G176" s="265"/>
      <c r="H176" s="11"/>
    </row>
    <row r="177" spans="1:10" s="4" customFormat="1" outlineLevel="4" x14ac:dyDescent="0.2">
      <c r="A177" s="266"/>
      <c r="B177" s="96"/>
      <c r="C177" s="97"/>
      <c r="D177" s="100"/>
      <c r="E177" s="9" t="s">
        <v>124</v>
      </c>
      <c r="F177" s="10"/>
      <c r="G177" s="214"/>
      <c r="H177" s="11"/>
    </row>
    <row r="178" spans="1:10" s="4" customFormat="1" outlineLevel="4" x14ac:dyDescent="0.2">
      <c r="A178" s="267"/>
      <c r="B178" s="99"/>
      <c r="C178" s="98"/>
      <c r="D178" s="100"/>
      <c r="E178" s="9" t="s">
        <v>124</v>
      </c>
      <c r="F178" s="10"/>
      <c r="G178" s="214"/>
      <c r="H178" s="12"/>
    </row>
    <row r="179" spans="1:10" x14ac:dyDescent="0.2">
      <c r="A179" s="266"/>
      <c r="B179" s="96"/>
      <c r="C179" s="97"/>
      <c r="D179" s="100"/>
      <c r="E179" s="9" t="s">
        <v>124</v>
      </c>
      <c r="F179" s="10"/>
      <c r="G179" s="214"/>
      <c r="H179" s="11"/>
      <c r="I179" s="4"/>
      <c r="J179" s="4"/>
    </row>
    <row r="180" spans="1:10" ht="13.5" thickBot="1" x14ac:dyDescent="0.25">
      <c r="A180" s="281"/>
      <c r="B180" s="282"/>
      <c r="C180" s="283"/>
      <c r="D180" s="284"/>
      <c r="E180" s="9" t="s">
        <v>124</v>
      </c>
      <c r="F180" s="10"/>
      <c r="G180" s="214"/>
      <c r="H180" s="12"/>
      <c r="I180" s="4"/>
      <c r="J180" s="4"/>
    </row>
    <row r="181" spans="1:10" ht="57.75" customHeight="1" thickBot="1" x14ac:dyDescent="0.25">
      <c r="A181" s="411">
        <v>12.8</v>
      </c>
      <c r="B181" s="285" t="s">
        <v>287</v>
      </c>
      <c r="C181" s="286"/>
      <c r="D181" s="372"/>
      <c r="E181" s="272"/>
      <c r="F181" s="216">
        <f>SUM(F176:F180)</f>
        <v>0</v>
      </c>
      <c r="G181" s="218"/>
      <c r="H181" s="385"/>
      <c r="I181" s="4"/>
      <c r="J181" s="4"/>
    </row>
    <row r="182" spans="1:10" ht="13.5" thickTop="1" x14ac:dyDescent="0.2">
      <c r="A182" s="421"/>
      <c r="B182" s="422"/>
      <c r="C182" s="415"/>
      <c r="D182" s="423"/>
      <c r="E182" s="235" t="s">
        <v>126</v>
      </c>
      <c r="F182" s="22" t="str">
        <f>IF(F181=D181,"OK","Error")</f>
        <v>OK</v>
      </c>
      <c r="G182" s="238">
        <f>D181-F181</f>
        <v>0</v>
      </c>
      <c r="H182" s="424"/>
      <c r="I182" s="4"/>
      <c r="J182" s="4"/>
    </row>
    <row r="183" spans="1:10" s="4" customFormat="1" ht="13.5" outlineLevel="3" thickBot="1" x14ac:dyDescent="0.25">
      <c r="A183" s="110"/>
      <c r="B183" s="111"/>
      <c r="C183" s="110"/>
      <c r="D183" s="220"/>
      <c r="E183" s="51"/>
      <c r="F183" s="50"/>
      <c r="G183" s="50"/>
      <c r="H183" s="16"/>
    </row>
    <row r="184" spans="1:10" s="4" customFormat="1" ht="13.5" outlineLevel="4" thickTop="1" x14ac:dyDescent="0.2">
      <c r="A184" s="261"/>
      <c r="B184" s="262"/>
      <c r="C184" s="263"/>
      <c r="D184" s="299"/>
      <c r="E184" s="33" t="s">
        <v>124</v>
      </c>
      <c r="F184" s="34"/>
      <c r="G184" s="265"/>
      <c r="H184" s="11"/>
    </row>
    <row r="185" spans="1:10" s="4" customFormat="1" outlineLevel="4" x14ac:dyDescent="0.2">
      <c r="A185" s="266"/>
      <c r="B185" s="96"/>
      <c r="C185" s="97"/>
      <c r="D185" s="100"/>
      <c r="E185" s="9" t="s">
        <v>124</v>
      </c>
      <c r="F185" s="10"/>
      <c r="G185" s="214"/>
      <c r="H185" s="11"/>
    </row>
    <row r="186" spans="1:10" s="4" customFormat="1" outlineLevel="4" x14ac:dyDescent="0.2">
      <c r="A186" s="267"/>
      <c r="B186" s="99"/>
      <c r="C186" s="98"/>
      <c r="D186" s="100"/>
      <c r="E186" s="9" t="s">
        <v>124</v>
      </c>
      <c r="F186" s="10"/>
      <c r="G186" s="214"/>
      <c r="H186" s="12"/>
    </row>
    <row r="187" spans="1:10" x14ac:dyDescent="0.2">
      <c r="A187" s="266"/>
      <c r="B187" s="96"/>
      <c r="C187" s="97"/>
      <c r="D187" s="100"/>
      <c r="E187" s="9" t="s">
        <v>124</v>
      </c>
      <c r="F187" s="10"/>
      <c r="G187" s="214"/>
      <c r="H187" s="11"/>
      <c r="I187" s="4"/>
      <c r="J187" s="4"/>
    </row>
    <row r="188" spans="1:10" ht="13.5" thickBot="1" x14ac:dyDescent="0.25">
      <c r="A188" s="281"/>
      <c r="B188" s="282"/>
      <c r="C188" s="283"/>
      <c r="D188" s="284"/>
      <c r="E188" s="9" t="s">
        <v>124</v>
      </c>
      <c r="F188" s="10"/>
      <c r="G188" s="214"/>
      <c r="H188" s="12"/>
      <c r="I188" s="4"/>
      <c r="J188" s="4"/>
    </row>
    <row r="189" spans="1:10" ht="77.25" thickBot="1" x14ac:dyDescent="0.25">
      <c r="A189" s="411">
        <v>12.9</v>
      </c>
      <c r="B189" s="285" t="s">
        <v>288</v>
      </c>
      <c r="C189" s="286"/>
      <c r="D189" s="372"/>
      <c r="E189" s="272"/>
      <c r="F189" s="216">
        <f>SUM(F184:F188)</f>
        <v>0</v>
      </c>
      <c r="G189" s="218"/>
      <c r="H189" s="385"/>
      <c r="I189" s="4"/>
      <c r="J189" s="4"/>
    </row>
    <row r="190" spans="1:10" s="4" customFormat="1" ht="13.5" outlineLevel="3" thickTop="1" x14ac:dyDescent="0.2">
      <c r="A190" s="110"/>
      <c r="B190" s="111"/>
      <c r="C190" s="110"/>
      <c r="D190" s="219"/>
      <c r="E190" s="235" t="s">
        <v>126</v>
      </c>
      <c r="F190" s="22" t="str">
        <f>IF(F189=D189,"OK","Error")</f>
        <v>OK</v>
      </c>
      <c r="G190" s="238">
        <f>D189-F189</f>
        <v>0</v>
      </c>
      <c r="H190" s="16"/>
    </row>
    <row r="191" spans="1:10" s="4" customFormat="1" ht="13.5" outlineLevel="3" thickBot="1" x14ac:dyDescent="0.25">
      <c r="A191" s="110"/>
      <c r="B191" s="111"/>
      <c r="C191" s="110"/>
      <c r="D191" s="220"/>
      <c r="E191" s="426"/>
      <c r="F191" s="427"/>
      <c r="G191" s="428"/>
      <c r="H191" s="16"/>
    </row>
    <row r="192" spans="1:10" s="4" customFormat="1" ht="13.5" outlineLevel="4" thickTop="1" x14ac:dyDescent="0.2">
      <c r="A192" s="261"/>
      <c r="B192" s="262"/>
      <c r="C192" s="263"/>
      <c r="D192" s="299"/>
      <c r="E192" s="33" t="s">
        <v>124</v>
      </c>
      <c r="F192" s="34"/>
      <c r="G192" s="265"/>
      <c r="H192" s="11"/>
    </row>
    <row r="193" spans="1:10" s="4" customFormat="1" outlineLevel="4" x14ac:dyDescent="0.2">
      <c r="A193" s="266"/>
      <c r="B193" s="96"/>
      <c r="C193" s="97"/>
      <c r="D193" s="100"/>
      <c r="E193" s="9" t="s">
        <v>124</v>
      </c>
      <c r="F193" s="10"/>
      <c r="G193" s="214"/>
      <c r="H193" s="11"/>
    </row>
    <row r="194" spans="1:10" s="4" customFormat="1" outlineLevel="4" x14ac:dyDescent="0.2">
      <c r="A194" s="267"/>
      <c r="B194" s="99"/>
      <c r="C194" s="98"/>
      <c r="D194" s="100"/>
      <c r="E194" s="9" t="s">
        <v>124</v>
      </c>
      <c r="F194" s="10"/>
      <c r="G194" s="214"/>
      <c r="H194" s="12"/>
    </row>
    <row r="195" spans="1:10" x14ac:dyDescent="0.2">
      <c r="A195" s="266"/>
      <c r="B195" s="96"/>
      <c r="C195" s="97"/>
      <c r="D195" s="100"/>
      <c r="E195" s="9" t="s">
        <v>124</v>
      </c>
      <c r="F195" s="10"/>
      <c r="G195" s="214"/>
      <c r="H195" s="11"/>
      <c r="I195" s="4"/>
      <c r="J195" s="4"/>
    </row>
    <row r="196" spans="1:10" ht="13.5" thickBot="1" x14ac:dyDescent="0.25">
      <c r="A196" s="281"/>
      <c r="B196" s="282"/>
      <c r="C196" s="283"/>
      <c r="D196" s="284"/>
      <c r="E196" s="9" t="s">
        <v>124</v>
      </c>
      <c r="F196" s="10"/>
      <c r="G196" s="214"/>
      <c r="H196" s="12"/>
      <c r="I196" s="4"/>
      <c r="J196" s="4"/>
    </row>
    <row r="197" spans="1:10" ht="77.25" thickBot="1" x14ac:dyDescent="0.25">
      <c r="A197" s="425" t="s">
        <v>285</v>
      </c>
      <c r="B197" s="285" t="s">
        <v>289</v>
      </c>
      <c r="C197" s="286"/>
      <c r="D197" s="372"/>
      <c r="E197" s="272"/>
      <c r="F197" s="216">
        <f>SUM(F192:F196)</f>
        <v>0</v>
      </c>
      <c r="G197" s="218"/>
      <c r="H197" s="385"/>
      <c r="I197" s="4"/>
      <c r="J197" s="4"/>
    </row>
    <row r="198" spans="1:10" ht="13.5" thickBot="1" x14ac:dyDescent="0.25">
      <c r="A198" s="110"/>
      <c r="B198" s="111"/>
      <c r="C198" s="110"/>
      <c r="D198" s="219"/>
      <c r="E198" s="106" t="s">
        <v>126</v>
      </c>
      <c r="F198" s="15" t="str">
        <f>IF(F189=D189,"OK","Error")</f>
        <v>OK</v>
      </c>
      <c r="G198" s="109">
        <f>D189-F189</f>
        <v>0</v>
      </c>
      <c r="H198" s="16"/>
    </row>
    <row r="199" spans="1:10" ht="26.25" thickBot="1" x14ac:dyDescent="0.25">
      <c r="A199" s="153" t="s">
        <v>154</v>
      </c>
      <c r="B199" s="154" t="s">
        <v>155</v>
      </c>
      <c r="C199" s="155" t="s">
        <v>140</v>
      </c>
      <c r="D199" s="24">
        <f>D125+D133+D141+D149+D157+D165+D173</f>
        <v>0</v>
      </c>
      <c r="E199" s="154" t="s">
        <v>155</v>
      </c>
      <c r="F199" s="24">
        <f>F125+F133+F141+F149+F157+F165+F173+F181+F189+F197</f>
        <v>0</v>
      </c>
      <c r="G199" s="50"/>
      <c r="H199" s="16"/>
      <c r="I199" s="4"/>
    </row>
    <row r="200" spans="1:10" ht="13.5" thickBot="1" x14ac:dyDescent="0.25">
      <c r="A200" s="287"/>
      <c r="B200" s="442" t="s">
        <v>218</v>
      </c>
      <c r="C200" s="443"/>
      <c r="D200" s="444"/>
      <c r="E200" s="159"/>
      <c r="F200" s="50"/>
      <c r="G200" s="50"/>
      <c r="H200" s="16"/>
      <c r="I200" s="4"/>
    </row>
    <row r="201" spans="1:10" ht="13.5" thickBot="1" x14ac:dyDescent="0.25">
      <c r="A201" s="244"/>
      <c r="B201" s="288"/>
      <c r="C201" s="288"/>
      <c r="D201" s="289"/>
      <c r="E201" s="51"/>
      <c r="F201" s="50"/>
      <c r="G201" s="50"/>
      <c r="H201" s="16"/>
      <c r="I201" s="4"/>
    </row>
    <row r="202" spans="1:10" ht="26.25" thickBot="1" x14ac:dyDescent="0.25">
      <c r="A202" s="247" t="s">
        <v>156</v>
      </c>
      <c r="B202" s="290" t="s">
        <v>157</v>
      </c>
      <c r="C202" s="291" t="s">
        <v>140</v>
      </c>
      <c r="D202" s="167">
        <f>D199+D116</f>
        <v>0</v>
      </c>
      <c r="E202" s="168" t="s">
        <v>157</v>
      </c>
      <c r="F202" s="167">
        <f>F199+F116</f>
        <v>0</v>
      </c>
      <c r="G202" s="50"/>
      <c r="H202" s="16"/>
      <c r="I202" s="4"/>
    </row>
    <row r="203" spans="1:10" s="35" customFormat="1" ht="13.5" thickBot="1" x14ac:dyDescent="0.25">
      <c r="A203" s="287"/>
      <c r="B203" s="445" t="s">
        <v>219</v>
      </c>
      <c r="C203" s="446"/>
      <c r="D203" s="447"/>
      <c r="E203" s="44"/>
      <c r="F203" s="44"/>
      <c r="G203" s="44"/>
      <c r="H203" s="68"/>
      <c r="I203" s="30"/>
    </row>
    <row r="204" spans="1:10" s="35" customFormat="1" ht="13.5" thickBot="1" x14ac:dyDescent="0.25">
      <c r="A204" s="244"/>
      <c r="B204" s="292"/>
      <c r="C204" s="292"/>
      <c r="D204" s="292"/>
      <c r="E204" s="141"/>
      <c r="F204" s="44"/>
      <c r="G204" s="44"/>
      <c r="H204" s="68"/>
      <c r="I204" s="30"/>
    </row>
    <row r="205" spans="1:10" ht="13.5" thickBot="1" x14ac:dyDescent="0.25">
      <c r="A205" s="293" t="s">
        <v>158</v>
      </c>
      <c r="B205" s="205" t="s">
        <v>159</v>
      </c>
      <c r="C205" s="206" t="s">
        <v>140</v>
      </c>
      <c r="D205" s="167">
        <f>D107-D202</f>
        <v>0</v>
      </c>
      <c r="E205" s="168" t="s">
        <v>159</v>
      </c>
      <c r="F205" s="167">
        <f>F107-F202</f>
        <v>0</v>
      </c>
      <c r="G205" s="50"/>
      <c r="H205" s="16"/>
      <c r="I205" s="4"/>
    </row>
    <row r="206" spans="1:10" ht="26.25" thickBot="1" x14ac:dyDescent="0.25">
      <c r="A206" s="294"/>
      <c r="B206" s="295" t="s">
        <v>220</v>
      </c>
      <c r="C206" s="296"/>
      <c r="D206" s="297"/>
      <c r="H206" s="36"/>
      <c r="J206" s="37"/>
    </row>
    <row r="207" spans="1:10" x14ac:dyDescent="0.2">
      <c r="H207" s="36"/>
    </row>
    <row r="208" spans="1:10" ht="27" customHeight="1" x14ac:dyDescent="0.2">
      <c r="A208" s="50" t="s">
        <v>127</v>
      </c>
      <c r="B208" s="430" t="s">
        <v>128</v>
      </c>
      <c r="C208" s="430"/>
      <c r="D208" s="430"/>
      <c r="H208" s="36"/>
    </row>
    <row r="209" spans="1:9" ht="27" customHeight="1" x14ac:dyDescent="0.2">
      <c r="A209" s="50"/>
      <c r="B209" s="430" t="s">
        <v>132</v>
      </c>
      <c r="C209" s="430"/>
      <c r="D209" s="430"/>
      <c r="H209" s="36"/>
    </row>
    <row r="210" spans="1:9" x14ac:dyDescent="0.2">
      <c r="A210" s="50"/>
      <c r="B210" s="412"/>
      <c r="C210" s="413"/>
      <c r="D210" s="413"/>
      <c r="H210" s="36"/>
    </row>
    <row r="211" spans="1:9" ht="27" customHeight="1" x14ac:dyDescent="0.2">
      <c r="A211" s="208" t="s">
        <v>130</v>
      </c>
      <c r="B211" s="431" t="s">
        <v>131</v>
      </c>
      <c r="C211" s="431"/>
      <c r="D211" s="431"/>
      <c r="H211" s="36"/>
    </row>
    <row r="212" spans="1:9" x14ac:dyDescent="0.2">
      <c r="A212" s="50"/>
      <c r="B212" s="412"/>
      <c r="C212" s="413"/>
      <c r="D212" s="413"/>
      <c r="H212" s="36"/>
    </row>
    <row r="213" spans="1:9" ht="39.75" customHeight="1" x14ac:dyDescent="0.2">
      <c r="A213" s="50"/>
      <c r="B213" s="431" t="s">
        <v>133</v>
      </c>
      <c r="C213" s="431"/>
      <c r="D213" s="431"/>
      <c r="H213" s="36"/>
    </row>
    <row r="214" spans="1:9" x14ac:dyDescent="0.2">
      <c r="A214" s="50"/>
      <c r="B214" s="412"/>
      <c r="C214" s="413"/>
      <c r="D214" s="413"/>
      <c r="H214" s="36"/>
    </row>
    <row r="215" spans="1:9" ht="27" customHeight="1" x14ac:dyDescent="0.2">
      <c r="A215" s="50"/>
      <c r="B215" s="431" t="s">
        <v>134</v>
      </c>
      <c r="C215" s="431"/>
      <c r="D215" s="431"/>
      <c r="H215" s="36"/>
      <c r="I215" s="38"/>
    </row>
    <row r="216" spans="1:9" x14ac:dyDescent="0.2">
      <c r="H216" s="36"/>
    </row>
    <row r="217" spans="1:9" x14ac:dyDescent="0.2">
      <c r="H217" s="36"/>
    </row>
    <row r="218" spans="1:9" x14ac:dyDescent="0.2">
      <c r="H218" s="36"/>
    </row>
    <row r="219" spans="1:9" x14ac:dyDescent="0.2">
      <c r="H219" s="36"/>
    </row>
    <row r="220" spans="1:9" x14ac:dyDescent="0.2">
      <c r="H220" s="36"/>
    </row>
    <row r="221" spans="1:9" x14ac:dyDescent="0.2">
      <c r="H221" s="36"/>
    </row>
    <row r="222" spans="1:9" x14ac:dyDescent="0.2">
      <c r="H222" s="36"/>
    </row>
    <row r="223" spans="1:9" x14ac:dyDescent="0.2">
      <c r="H223" s="36"/>
    </row>
    <row r="224" spans="1:9" x14ac:dyDescent="0.2">
      <c r="H224" s="36"/>
    </row>
    <row r="225" spans="8:8" x14ac:dyDescent="0.2">
      <c r="H225" s="36"/>
    </row>
    <row r="226" spans="8:8" x14ac:dyDescent="0.2">
      <c r="H226" s="36"/>
    </row>
    <row r="227" spans="8:8" x14ac:dyDescent="0.2">
      <c r="H227" s="36"/>
    </row>
    <row r="228" spans="8:8" x14ac:dyDescent="0.2">
      <c r="H228" s="36"/>
    </row>
    <row r="229" spans="8:8" x14ac:dyDescent="0.2">
      <c r="H229" s="36"/>
    </row>
    <row r="230" spans="8:8" x14ac:dyDescent="0.2">
      <c r="H230" s="36"/>
    </row>
    <row r="231" spans="8:8" x14ac:dyDescent="0.2">
      <c r="H231" s="36"/>
    </row>
    <row r="232" spans="8:8" x14ac:dyDescent="0.2">
      <c r="H232" s="36"/>
    </row>
    <row r="233" spans="8:8" x14ac:dyDescent="0.2">
      <c r="H233" s="36"/>
    </row>
    <row r="234" spans="8:8" x14ac:dyDescent="0.2">
      <c r="H234" s="36"/>
    </row>
    <row r="235" spans="8:8" x14ac:dyDescent="0.2">
      <c r="H235" s="36"/>
    </row>
    <row r="236" spans="8:8" x14ac:dyDescent="0.2">
      <c r="H236" s="36"/>
    </row>
    <row r="12947" spans="1:3" x14ac:dyDescent="0.2">
      <c r="A12947" s="111"/>
      <c r="B12947" s="111"/>
      <c r="C12947" s="111"/>
    </row>
  </sheetData>
  <mergeCells count="8">
    <mergeCell ref="B215:D215"/>
    <mergeCell ref="B200:D200"/>
    <mergeCell ref="B203:D203"/>
    <mergeCell ref="B105:D105"/>
    <mergeCell ref="B208:D208"/>
    <mergeCell ref="B209:D209"/>
    <mergeCell ref="B211:D211"/>
    <mergeCell ref="B213:D213"/>
  </mergeCells>
  <conditionalFormatting sqref="F18">
    <cfRule type="containsText" dxfId="163" priority="80" operator="containsText" text="Error">
      <formula>NOT(ISERROR(SEARCH("Error",F18)))</formula>
    </cfRule>
  </conditionalFormatting>
  <conditionalFormatting sqref="G18">
    <cfRule type="cellIs" dxfId="162" priority="79" operator="notEqual">
      <formula>0</formula>
    </cfRule>
  </conditionalFormatting>
  <conditionalFormatting sqref="F10">
    <cfRule type="containsText" dxfId="161" priority="74" operator="containsText" text="Error">
      <formula>NOT(ISERROR(SEARCH("Error",F10)))</formula>
    </cfRule>
  </conditionalFormatting>
  <conditionalFormatting sqref="G10">
    <cfRule type="cellIs" dxfId="160" priority="73" operator="notEqual">
      <formula>0</formula>
    </cfRule>
  </conditionalFormatting>
  <conditionalFormatting sqref="F26">
    <cfRule type="containsText" dxfId="159" priority="38" operator="containsText" text="Error">
      <formula>NOT(ISERROR(SEARCH("Error",F26)))</formula>
    </cfRule>
  </conditionalFormatting>
  <conditionalFormatting sqref="G26">
    <cfRule type="cellIs" dxfId="158" priority="37" operator="notEqual">
      <formula>0</formula>
    </cfRule>
  </conditionalFormatting>
  <conditionalFormatting sqref="F117">
    <cfRule type="containsText" dxfId="157" priority="54" operator="containsText" text="Error">
      <formula>NOT(ISERROR(SEARCH("Error",F117)))</formula>
    </cfRule>
  </conditionalFormatting>
  <conditionalFormatting sqref="G117">
    <cfRule type="cellIs" dxfId="156" priority="53" operator="notEqual">
      <formula>0</formula>
    </cfRule>
  </conditionalFormatting>
  <conditionalFormatting sqref="F134">
    <cfRule type="containsText" dxfId="155" priority="52" operator="containsText" text="Error">
      <formula>NOT(ISERROR(SEARCH("Error",F134)))</formula>
    </cfRule>
  </conditionalFormatting>
  <conditionalFormatting sqref="G134">
    <cfRule type="cellIs" dxfId="154" priority="51" operator="notEqual">
      <formula>0</formula>
    </cfRule>
  </conditionalFormatting>
  <conditionalFormatting sqref="F34">
    <cfRule type="containsText" dxfId="153" priority="40" operator="containsText" text="Error">
      <formula>NOT(ISERROR(SEARCH("Error",F34)))</formula>
    </cfRule>
  </conditionalFormatting>
  <conditionalFormatting sqref="G34">
    <cfRule type="cellIs" dxfId="152" priority="39" operator="notEqual">
      <formula>0</formula>
    </cfRule>
  </conditionalFormatting>
  <conditionalFormatting sqref="F126">
    <cfRule type="containsText" dxfId="151" priority="42" operator="containsText" text="Error">
      <formula>NOT(ISERROR(SEARCH("Error",F126)))</formula>
    </cfRule>
  </conditionalFormatting>
  <conditionalFormatting sqref="G126">
    <cfRule type="cellIs" dxfId="150" priority="41" operator="notEqual">
      <formula>0</formula>
    </cfRule>
  </conditionalFormatting>
  <conditionalFormatting sqref="F54">
    <cfRule type="containsText" dxfId="149" priority="36" operator="containsText" text="Error">
      <formula>NOT(ISERROR(SEARCH("Error",F54)))</formula>
    </cfRule>
  </conditionalFormatting>
  <conditionalFormatting sqref="G54">
    <cfRule type="cellIs" dxfId="148" priority="35" operator="notEqual">
      <formula>0</formula>
    </cfRule>
  </conditionalFormatting>
  <conditionalFormatting sqref="F46">
    <cfRule type="containsText" dxfId="147" priority="34" operator="containsText" text="Error">
      <formula>NOT(ISERROR(SEARCH("Error",F46)))</formula>
    </cfRule>
  </conditionalFormatting>
  <conditionalFormatting sqref="G46">
    <cfRule type="cellIs" dxfId="146" priority="33" operator="notEqual">
      <formula>0</formula>
    </cfRule>
  </conditionalFormatting>
  <conditionalFormatting sqref="F70">
    <cfRule type="containsText" dxfId="145" priority="32" operator="containsText" text="Error">
      <formula>NOT(ISERROR(SEARCH("Error",F70)))</formula>
    </cfRule>
  </conditionalFormatting>
  <conditionalFormatting sqref="G70">
    <cfRule type="cellIs" dxfId="144" priority="31" operator="notEqual">
      <formula>0</formula>
    </cfRule>
  </conditionalFormatting>
  <conditionalFormatting sqref="F62">
    <cfRule type="containsText" dxfId="143" priority="30" operator="containsText" text="Error">
      <formula>NOT(ISERROR(SEARCH("Error",F62)))</formula>
    </cfRule>
  </conditionalFormatting>
  <conditionalFormatting sqref="G62">
    <cfRule type="cellIs" dxfId="142" priority="29" operator="notEqual">
      <formula>0</formula>
    </cfRule>
  </conditionalFormatting>
  <conditionalFormatting sqref="F86">
    <cfRule type="containsText" dxfId="141" priority="28" operator="containsText" text="Error">
      <formula>NOT(ISERROR(SEARCH("Error",F86)))</formula>
    </cfRule>
  </conditionalFormatting>
  <conditionalFormatting sqref="G86">
    <cfRule type="cellIs" dxfId="140" priority="27" operator="notEqual">
      <formula>0</formula>
    </cfRule>
  </conditionalFormatting>
  <conditionalFormatting sqref="F78">
    <cfRule type="containsText" dxfId="139" priority="26" operator="containsText" text="Error">
      <formula>NOT(ISERROR(SEARCH("Error",F78)))</formula>
    </cfRule>
  </conditionalFormatting>
  <conditionalFormatting sqref="G78">
    <cfRule type="cellIs" dxfId="138" priority="25" operator="notEqual">
      <formula>0</formula>
    </cfRule>
  </conditionalFormatting>
  <conditionalFormatting sqref="F166">
    <cfRule type="containsText" dxfId="137" priority="16" operator="containsText" text="Error">
      <formula>NOT(ISERROR(SEARCH("Error",F166)))</formula>
    </cfRule>
  </conditionalFormatting>
  <conditionalFormatting sqref="G166">
    <cfRule type="cellIs" dxfId="136" priority="15" operator="notEqual">
      <formula>0</formula>
    </cfRule>
  </conditionalFormatting>
  <conditionalFormatting sqref="F94">
    <cfRule type="containsText" dxfId="135" priority="22" operator="containsText" text="Error">
      <formula>NOT(ISERROR(SEARCH("Error",F94)))</formula>
    </cfRule>
  </conditionalFormatting>
  <conditionalFormatting sqref="G94">
    <cfRule type="cellIs" dxfId="134" priority="21" operator="notEqual">
      <formula>0</formula>
    </cfRule>
  </conditionalFormatting>
  <conditionalFormatting sqref="F150">
    <cfRule type="containsText" dxfId="133" priority="20" operator="containsText" text="Error">
      <formula>NOT(ISERROR(SEARCH("Error",F150)))</formula>
    </cfRule>
  </conditionalFormatting>
  <conditionalFormatting sqref="G150">
    <cfRule type="cellIs" dxfId="132" priority="19" operator="notEqual">
      <formula>0</formula>
    </cfRule>
  </conditionalFormatting>
  <conditionalFormatting sqref="F142">
    <cfRule type="containsText" dxfId="131" priority="18" operator="containsText" text="Error">
      <formula>NOT(ISERROR(SEARCH("Error",F142)))</formula>
    </cfRule>
  </conditionalFormatting>
  <conditionalFormatting sqref="G142">
    <cfRule type="cellIs" dxfId="130" priority="17" operator="notEqual">
      <formula>0</formula>
    </cfRule>
  </conditionalFormatting>
  <conditionalFormatting sqref="F158">
    <cfRule type="containsText" dxfId="129" priority="14" operator="containsText" text="Error">
      <formula>NOT(ISERROR(SEARCH("Error",F158)))</formula>
    </cfRule>
  </conditionalFormatting>
  <conditionalFormatting sqref="G158">
    <cfRule type="cellIs" dxfId="128" priority="13" operator="notEqual">
      <formula>0</formula>
    </cfRule>
  </conditionalFormatting>
  <conditionalFormatting sqref="F102">
    <cfRule type="containsText" dxfId="127" priority="12" operator="containsText" text="Error">
      <formula>NOT(ISERROR(SEARCH("Error",F102)))</formula>
    </cfRule>
  </conditionalFormatting>
  <conditionalFormatting sqref="G102">
    <cfRule type="cellIs" dxfId="126" priority="11" operator="notEqual">
      <formula>0</formula>
    </cfRule>
  </conditionalFormatting>
  <conditionalFormatting sqref="F174">
    <cfRule type="containsText" dxfId="125" priority="10" operator="containsText" text="Error">
      <formula>NOT(ISERROR(SEARCH("Error",F174)))</formula>
    </cfRule>
  </conditionalFormatting>
  <conditionalFormatting sqref="G174">
    <cfRule type="cellIs" dxfId="124" priority="9" operator="notEqual">
      <formula>0</formula>
    </cfRule>
  </conditionalFormatting>
  <conditionalFormatting sqref="F198">
    <cfRule type="containsText" dxfId="123" priority="6" operator="containsText" text="Error">
      <formula>NOT(ISERROR(SEARCH("Error",F198)))</formula>
    </cfRule>
  </conditionalFormatting>
  <conditionalFormatting sqref="G198">
    <cfRule type="cellIs" dxfId="122" priority="5" operator="notEqual">
      <formula>0</formula>
    </cfRule>
  </conditionalFormatting>
  <conditionalFormatting sqref="G190:G191">
    <cfRule type="cellIs" dxfId="121" priority="1" operator="notEqual">
      <formula>0</formula>
    </cfRule>
  </conditionalFormatting>
  <conditionalFormatting sqref="F182">
    <cfRule type="containsText" dxfId="120" priority="4" operator="containsText" text="Error">
      <formula>NOT(ISERROR(SEARCH("Error",F182)))</formula>
    </cfRule>
  </conditionalFormatting>
  <conditionalFormatting sqref="G182">
    <cfRule type="cellIs" dxfId="119" priority="3" operator="notEqual">
      <formula>0</formula>
    </cfRule>
  </conditionalFormatting>
  <conditionalFormatting sqref="F190:F191">
    <cfRule type="containsText" dxfId="118" priority="2" operator="containsText" text="Error">
      <formula>NOT(ISERROR(SEARCH("Error",F190)))</formula>
    </cfRule>
  </conditionalFormatting>
  <pageMargins left="0.25" right="0.25" top="0.75" bottom="0.75" header="0.3" footer="0.3"/>
  <pageSetup scale="62" fitToHeight="0" orientation="landscape" r:id="rId1"/>
  <headerFooter>
    <oddHeader xml:space="preserve">&amp;C&amp;"Arial,Bold"&amp;12Agency Financial Report to Closing Package Reconciliation Template       
Reclassified Statement of Net Cost Reconciliation to Agency AFR       
as of September 30, 2019       
</oddHeader>
  </headerFooter>
  <rowBreaks count="3" manualBreakCount="3">
    <brk id="55" max="7" man="1"/>
    <brk id="109" max="7" man="1"/>
    <brk id="1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howOutlineSymbols="0"/>
    <pageSetUpPr fitToPage="1"/>
  </sheetPr>
  <dimension ref="A1:K13745"/>
  <sheetViews>
    <sheetView showOutlineSymbols="0" zoomScale="90" zoomScaleNormal="90" zoomScaleSheetLayoutView="50" zoomScalePageLayoutView="70" workbookViewId="0">
      <selection activeCell="I4" sqref="I4"/>
    </sheetView>
  </sheetViews>
  <sheetFormatPr defaultColWidth="39" defaultRowHeight="12.75" outlineLevelRow="4" x14ac:dyDescent="0.2"/>
  <cols>
    <col min="1" max="1" width="7.85546875" style="79" customWidth="1"/>
    <col min="2" max="2" width="27.5703125" style="1" customWidth="1"/>
    <col min="3" max="3" width="11.28515625" style="79" customWidth="1"/>
    <col min="4" max="4" width="39" style="79"/>
    <col min="5" max="5" width="41.140625" style="79" customWidth="1"/>
    <col min="6" max="6" width="20.42578125" style="79" customWidth="1"/>
    <col min="7" max="7" width="25.140625" style="79" customWidth="1"/>
    <col min="8" max="8" width="49.28515625" customWidth="1"/>
  </cols>
  <sheetData>
    <row r="1" spans="1:8" ht="13.5" thickBot="1" x14ac:dyDescent="0.25">
      <c r="A1" s="76" t="s">
        <v>122</v>
      </c>
      <c r="B1" s="77"/>
      <c r="C1" s="76"/>
      <c r="D1" s="76"/>
      <c r="E1" s="78" t="s">
        <v>123</v>
      </c>
      <c r="F1" s="76"/>
      <c r="H1" s="1"/>
    </row>
    <row r="2" spans="1:8" s="4" customFormat="1" ht="26.25" thickBot="1" x14ac:dyDescent="0.25">
      <c r="A2" s="300" t="s">
        <v>0</v>
      </c>
      <c r="B2" s="301" t="s">
        <v>1</v>
      </c>
      <c r="C2" s="301" t="s">
        <v>2</v>
      </c>
      <c r="D2" s="301" t="s">
        <v>129</v>
      </c>
      <c r="E2" s="81" t="s">
        <v>243</v>
      </c>
      <c r="F2" s="399" t="s">
        <v>244</v>
      </c>
      <c r="G2" s="301" t="s">
        <v>214</v>
      </c>
      <c r="H2" s="39" t="s">
        <v>213</v>
      </c>
    </row>
    <row r="3" spans="1:8" s="4" customFormat="1" x14ac:dyDescent="0.2">
      <c r="A3" s="91"/>
      <c r="B3" s="92"/>
      <c r="C3" s="93"/>
      <c r="D3" s="212"/>
      <c r="E3" s="394" t="s">
        <v>124</v>
      </c>
      <c r="F3" s="10"/>
      <c r="G3" s="213"/>
      <c r="H3" s="389"/>
    </row>
    <row r="4" spans="1:8" s="4" customFormat="1" x14ac:dyDescent="0.2">
      <c r="A4" s="95"/>
      <c r="B4" s="96"/>
      <c r="C4" s="97"/>
      <c r="D4" s="100"/>
      <c r="E4" s="394" t="s">
        <v>124</v>
      </c>
      <c r="F4" s="10"/>
      <c r="G4" s="214"/>
      <c r="H4" s="390"/>
    </row>
    <row r="5" spans="1:8" s="4" customFormat="1" x14ac:dyDescent="0.2">
      <c r="A5" s="94"/>
      <c r="B5" s="99"/>
      <c r="C5" s="98"/>
      <c r="D5" s="100"/>
      <c r="E5" s="394" t="s">
        <v>124</v>
      </c>
      <c r="F5" s="10"/>
      <c r="G5" s="214"/>
      <c r="H5" s="389"/>
    </row>
    <row r="6" spans="1:8" s="4" customFormat="1" x14ac:dyDescent="0.2">
      <c r="A6" s="95"/>
      <c r="B6" s="96"/>
      <c r="C6" s="97"/>
      <c r="D6" s="100"/>
      <c r="E6" s="394" t="s">
        <v>124</v>
      </c>
      <c r="F6" s="10"/>
      <c r="G6" s="214"/>
      <c r="H6" s="390"/>
    </row>
    <row r="7" spans="1:8" s="4" customFormat="1" ht="13.5" thickBot="1" x14ac:dyDescent="0.25">
      <c r="A7" s="94"/>
      <c r="B7" s="99"/>
      <c r="C7" s="98"/>
      <c r="D7" s="100"/>
      <c r="E7" s="9" t="s">
        <v>124</v>
      </c>
      <c r="F7" s="10"/>
      <c r="G7" s="214"/>
      <c r="H7" s="12"/>
    </row>
    <row r="8" spans="1:8" s="4" customFormat="1" ht="26.25" thickBot="1" x14ac:dyDescent="0.25">
      <c r="A8" s="101" t="s">
        <v>3</v>
      </c>
      <c r="B8" s="215" t="s">
        <v>223</v>
      </c>
      <c r="C8" s="103"/>
      <c r="D8" s="386">
        <v>0</v>
      </c>
      <c r="E8" s="103" t="s">
        <v>125</v>
      </c>
      <c r="F8" s="375">
        <f>SUM(F3:F7)</f>
        <v>0</v>
      </c>
      <c r="G8" s="302"/>
      <c r="H8" s="13"/>
    </row>
    <row r="9" spans="1:8" s="4" customFormat="1" x14ac:dyDescent="0.2">
      <c r="A9" s="110"/>
      <c r="B9" s="111"/>
      <c r="C9" s="110"/>
      <c r="D9" s="303"/>
      <c r="E9" s="106" t="s">
        <v>126</v>
      </c>
      <c r="F9" s="15" t="str">
        <f>IF(F8=D8,"OK","Error")</f>
        <v>OK</v>
      </c>
      <c r="G9" s="109">
        <f>D8-F8</f>
        <v>0</v>
      </c>
      <c r="H9" s="16"/>
    </row>
    <row r="10" spans="1:8" s="4" customFormat="1" ht="13.5" thickBot="1" x14ac:dyDescent="0.25">
      <c r="A10" s="110"/>
      <c r="B10" s="111"/>
      <c r="C10" s="110"/>
      <c r="D10" s="112"/>
      <c r="E10" s="106"/>
      <c r="F10" s="15"/>
      <c r="G10" s="109"/>
      <c r="H10" s="16"/>
    </row>
    <row r="11" spans="1:8" s="41" customFormat="1" ht="26.25" thickBot="1" x14ac:dyDescent="0.25">
      <c r="A11" s="146" t="s">
        <v>6</v>
      </c>
      <c r="B11" s="147" t="s">
        <v>224</v>
      </c>
      <c r="C11" s="148" t="s">
        <v>5</v>
      </c>
      <c r="D11" s="304"/>
      <c r="E11" s="304"/>
      <c r="F11" s="304"/>
      <c r="G11" s="304"/>
      <c r="H11" s="40"/>
    </row>
    <row r="12" spans="1:8" s="4" customFormat="1" outlineLevel="3" x14ac:dyDescent="0.2">
      <c r="A12" s="113"/>
      <c r="B12" s="114"/>
      <c r="C12" s="115"/>
      <c r="D12" s="117"/>
      <c r="E12" s="42" t="s">
        <v>124</v>
      </c>
      <c r="F12" s="43"/>
      <c r="G12" s="305"/>
      <c r="H12" s="8"/>
    </row>
    <row r="13" spans="1:8" s="4" customFormat="1" outlineLevel="3" x14ac:dyDescent="0.2">
      <c r="A13" s="118"/>
      <c r="B13" s="119"/>
      <c r="C13" s="120"/>
      <c r="D13" s="123"/>
      <c r="E13" s="20" t="s">
        <v>124</v>
      </c>
      <c r="F13" s="21"/>
      <c r="G13" s="227"/>
      <c r="H13" s="11"/>
    </row>
    <row r="14" spans="1:8" s="4" customFormat="1" outlineLevel="3" x14ac:dyDescent="0.2">
      <c r="A14" s="122"/>
      <c r="B14" s="124"/>
      <c r="C14" s="121"/>
      <c r="D14" s="123"/>
      <c r="E14" s="20" t="s">
        <v>124</v>
      </c>
      <c r="F14" s="21"/>
      <c r="G14" s="227"/>
      <c r="H14" s="12"/>
    </row>
    <row r="15" spans="1:8" s="4" customFormat="1" outlineLevel="3" x14ac:dyDescent="0.2">
      <c r="A15" s="118"/>
      <c r="B15" s="119"/>
      <c r="C15" s="120"/>
      <c r="D15" s="123"/>
      <c r="E15" s="20" t="s">
        <v>124</v>
      </c>
      <c r="F15" s="21"/>
      <c r="G15" s="227"/>
      <c r="H15" s="11"/>
    </row>
    <row r="16" spans="1:8" s="4" customFormat="1" ht="13.5" outlineLevel="3" thickBot="1" x14ac:dyDescent="0.25">
      <c r="A16" s="122"/>
      <c r="B16" s="124"/>
      <c r="C16" s="121"/>
      <c r="D16" s="123"/>
      <c r="E16" s="20" t="s">
        <v>124</v>
      </c>
      <c r="F16" s="21"/>
      <c r="G16" s="227"/>
      <c r="H16" s="12"/>
    </row>
    <row r="17" spans="1:8" s="4" customFormat="1" ht="26.25" outlineLevel="3" thickBot="1" x14ac:dyDescent="0.25">
      <c r="A17" s="125" t="s">
        <v>8</v>
      </c>
      <c r="B17" s="306" t="s">
        <v>163</v>
      </c>
      <c r="C17" s="127"/>
      <c r="D17" s="366">
        <v>0</v>
      </c>
      <c r="E17" s="307" t="s">
        <v>125</v>
      </c>
      <c r="F17" s="374">
        <f>SUM(F12:F16)</f>
        <v>0</v>
      </c>
      <c r="G17" s="308"/>
      <c r="H17" s="13"/>
    </row>
    <row r="18" spans="1:8" s="4" customFormat="1" outlineLevel="3" x14ac:dyDescent="0.2">
      <c r="A18" s="106"/>
      <c r="B18" s="107"/>
      <c r="C18" s="106"/>
      <c r="D18" s="309"/>
      <c r="E18" s="106" t="s">
        <v>126</v>
      </c>
      <c r="F18" s="15" t="str">
        <f>IF(F17=D17,"OK","Error")</f>
        <v>OK</v>
      </c>
      <c r="G18" s="109">
        <f>D17-F17</f>
        <v>0</v>
      </c>
      <c r="H18" s="16"/>
    </row>
    <row r="19" spans="1:8" s="4" customFormat="1" ht="13.5" outlineLevel="3" thickBot="1" x14ac:dyDescent="0.25">
      <c r="A19" s="110"/>
      <c r="B19" s="111"/>
      <c r="C19" s="110"/>
      <c r="D19" s="112"/>
      <c r="E19" s="51"/>
      <c r="F19" s="50"/>
      <c r="G19" s="50"/>
      <c r="H19" s="16"/>
    </row>
    <row r="20" spans="1:8" s="4" customFormat="1" outlineLevel="3" x14ac:dyDescent="0.2">
      <c r="A20" s="91"/>
      <c r="B20" s="92"/>
      <c r="C20" s="93"/>
      <c r="D20" s="212"/>
      <c r="E20" s="6" t="s">
        <v>124</v>
      </c>
      <c r="F20" s="7"/>
      <c r="G20" s="213"/>
      <c r="H20" s="8"/>
    </row>
    <row r="21" spans="1:8" s="4" customFormat="1" outlineLevel="3" x14ac:dyDescent="0.2">
      <c r="A21" s="95"/>
      <c r="B21" s="96"/>
      <c r="C21" s="97"/>
      <c r="D21" s="100"/>
      <c r="E21" s="9" t="s">
        <v>124</v>
      </c>
      <c r="F21" s="10"/>
      <c r="G21" s="214"/>
      <c r="H21" s="11"/>
    </row>
    <row r="22" spans="1:8" s="4" customFormat="1" outlineLevel="3" x14ac:dyDescent="0.2">
      <c r="A22" s="94"/>
      <c r="B22" s="99"/>
      <c r="C22" s="98"/>
      <c r="D22" s="100"/>
      <c r="E22" s="9" t="s">
        <v>124</v>
      </c>
      <c r="F22" s="10"/>
      <c r="G22" s="214"/>
      <c r="H22" s="12"/>
    </row>
    <row r="23" spans="1:8" s="4" customFormat="1" outlineLevel="3" x14ac:dyDescent="0.2">
      <c r="A23" s="95"/>
      <c r="B23" s="96"/>
      <c r="C23" s="97"/>
      <c r="D23" s="100"/>
      <c r="E23" s="9" t="s">
        <v>124</v>
      </c>
      <c r="F23" s="10"/>
      <c r="G23" s="214"/>
      <c r="H23" s="11"/>
    </row>
    <row r="24" spans="1:8" s="4" customFormat="1" ht="13.5" outlineLevel="3" thickBot="1" x14ac:dyDescent="0.25">
      <c r="A24" s="94"/>
      <c r="B24" s="99"/>
      <c r="C24" s="98"/>
      <c r="D24" s="100"/>
      <c r="E24" s="9" t="s">
        <v>124</v>
      </c>
      <c r="F24" s="10"/>
      <c r="G24" s="214"/>
      <c r="H24" s="12"/>
    </row>
    <row r="25" spans="1:8" s="4" customFormat="1" ht="26.25" outlineLevel="3" thickBot="1" x14ac:dyDescent="0.25">
      <c r="A25" s="101" t="s">
        <v>10</v>
      </c>
      <c r="B25" s="215" t="s">
        <v>257</v>
      </c>
      <c r="C25" s="103"/>
      <c r="D25" s="209">
        <v>0</v>
      </c>
      <c r="E25" s="272" t="s">
        <v>125</v>
      </c>
      <c r="F25" s="216">
        <f>SUM(F20:F24)</f>
        <v>0</v>
      </c>
      <c r="G25" s="218"/>
      <c r="H25" s="13"/>
    </row>
    <row r="26" spans="1:8" s="4" customFormat="1" outlineLevel="3" x14ac:dyDescent="0.2">
      <c r="A26" s="110"/>
      <c r="B26" s="111"/>
      <c r="C26" s="110"/>
      <c r="D26" s="303"/>
      <c r="E26" s="106" t="s">
        <v>126</v>
      </c>
      <c r="F26" s="15" t="str">
        <f>IF(F25=D25,"OK","Error")</f>
        <v>OK</v>
      </c>
      <c r="G26" s="109">
        <f>D25-F25</f>
        <v>0</v>
      </c>
      <c r="H26" s="16"/>
    </row>
    <row r="27" spans="1:8" s="4" customFormat="1" ht="13.5" outlineLevel="3" thickBot="1" x14ac:dyDescent="0.25">
      <c r="A27" s="110"/>
      <c r="B27" s="111"/>
      <c r="C27" s="110"/>
      <c r="D27" s="112"/>
      <c r="E27" s="130"/>
      <c r="F27" s="50"/>
      <c r="G27" s="50"/>
      <c r="H27" s="16"/>
    </row>
    <row r="28" spans="1:8" s="4" customFormat="1" outlineLevel="3" x14ac:dyDescent="0.2">
      <c r="A28" s="113"/>
      <c r="B28" s="114"/>
      <c r="C28" s="115"/>
      <c r="D28" s="117"/>
      <c r="E28" s="20" t="s">
        <v>124</v>
      </c>
      <c r="F28" s="43"/>
      <c r="G28" s="305"/>
      <c r="H28" s="8"/>
    </row>
    <row r="29" spans="1:8" s="4" customFormat="1" outlineLevel="3" x14ac:dyDescent="0.2">
      <c r="A29" s="118"/>
      <c r="B29" s="119"/>
      <c r="C29" s="120"/>
      <c r="D29" s="123"/>
      <c r="E29" s="20" t="s">
        <v>124</v>
      </c>
      <c r="F29" s="21"/>
      <c r="G29" s="227"/>
      <c r="H29" s="11"/>
    </row>
    <row r="30" spans="1:8" s="4" customFormat="1" outlineLevel="3" x14ac:dyDescent="0.2">
      <c r="A30" s="122"/>
      <c r="B30" s="124"/>
      <c r="C30" s="121"/>
      <c r="D30" s="123"/>
      <c r="E30" s="20" t="s">
        <v>124</v>
      </c>
      <c r="F30" s="21"/>
      <c r="G30" s="227"/>
      <c r="H30" s="12"/>
    </row>
    <row r="31" spans="1:8" s="4" customFormat="1" outlineLevel="3" x14ac:dyDescent="0.2">
      <c r="A31" s="118"/>
      <c r="B31" s="119"/>
      <c r="C31" s="120"/>
      <c r="D31" s="123"/>
      <c r="E31" s="20" t="s">
        <v>124</v>
      </c>
      <c r="F31" s="21"/>
      <c r="G31" s="227"/>
      <c r="H31" s="11"/>
    </row>
    <row r="32" spans="1:8" s="4" customFormat="1" ht="13.5" outlineLevel="3" thickBot="1" x14ac:dyDescent="0.25">
      <c r="A32" s="122"/>
      <c r="B32" s="124"/>
      <c r="C32" s="121"/>
      <c r="D32" s="123"/>
      <c r="E32" s="20" t="s">
        <v>124</v>
      </c>
      <c r="F32" s="21"/>
      <c r="G32" s="227"/>
      <c r="H32" s="12"/>
    </row>
    <row r="33" spans="1:8" s="4" customFormat="1" ht="39" outlineLevel="3" thickBot="1" x14ac:dyDescent="0.25">
      <c r="A33" s="125" t="s">
        <v>12</v>
      </c>
      <c r="B33" s="306" t="s">
        <v>225</v>
      </c>
      <c r="C33" s="127"/>
      <c r="D33" s="366">
        <v>0</v>
      </c>
      <c r="E33" s="307" t="s">
        <v>125</v>
      </c>
      <c r="F33" s="374">
        <f>SUM(F28:F32)</f>
        <v>0</v>
      </c>
      <c r="G33" s="308"/>
      <c r="H33" s="13"/>
    </row>
    <row r="34" spans="1:8" s="4" customFormat="1" outlineLevel="3" x14ac:dyDescent="0.2">
      <c r="A34" s="106"/>
      <c r="B34" s="107"/>
      <c r="C34" s="106"/>
      <c r="D34" s="309"/>
      <c r="E34" s="106" t="s">
        <v>126</v>
      </c>
      <c r="F34" s="15" t="str">
        <f>IF(F33=D33,"OK","Error")</f>
        <v>OK</v>
      </c>
      <c r="G34" s="109">
        <f>D33-F33</f>
        <v>0</v>
      </c>
      <c r="H34" s="16"/>
    </row>
    <row r="35" spans="1:8" s="4" customFormat="1" ht="13.5" outlineLevel="3" thickBot="1" x14ac:dyDescent="0.25">
      <c r="A35" s="110"/>
      <c r="B35" s="111"/>
      <c r="C35" s="110"/>
      <c r="D35" s="112"/>
      <c r="E35" s="145"/>
      <c r="F35" s="50"/>
      <c r="G35" s="50"/>
      <c r="H35" s="16"/>
    </row>
    <row r="36" spans="1:8" s="4" customFormat="1" ht="26.25" outlineLevel="3" thickBot="1" x14ac:dyDescent="0.25">
      <c r="A36" s="146" t="s">
        <v>25</v>
      </c>
      <c r="B36" s="147" t="s">
        <v>164</v>
      </c>
      <c r="C36" s="148" t="s">
        <v>5</v>
      </c>
      <c r="D36" s="149"/>
      <c r="E36" s="149"/>
      <c r="F36" s="149"/>
      <c r="G36" s="149"/>
      <c r="H36" s="5"/>
    </row>
    <row r="37" spans="1:8" s="4" customFormat="1" outlineLevel="3" x14ac:dyDescent="0.2">
      <c r="A37" s="91"/>
      <c r="B37" s="92"/>
      <c r="C37" s="93"/>
      <c r="D37" s="212"/>
      <c r="E37" s="6" t="s">
        <v>124</v>
      </c>
      <c r="F37" s="7"/>
      <c r="G37" s="213"/>
      <c r="H37" s="8"/>
    </row>
    <row r="38" spans="1:8" s="4" customFormat="1" outlineLevel="3" x14ac:dyDescent="0.2">
      <c r="A38" s="95"/>
      <c r="B38" s="96"/>
      <c r="C38" s="97"/>
      <c r="D38" s="100"/>
      <c r="E38" s="9" t="s">
        <v>124</v>
      </c>
      <c r="F38" s="10"/>
      <c r="G38" s="214"/>
      <c r="H38" s="11"/>
    </row>
    <row r="39" spans="1:8" s="4" customFormat="1" outlineLevel="3" x14ac:dyDescent="0.2">
      <c r="A39" s="94"/>
      <c r="B39" s="99"/>
      <c r="C39" s="98"/>
      <c r="D39" s="100"/>
      <c r="E39" s="9" t="s">
        <v>124</v>
      </c>
      <c r="F39" s="10"/>
      <c r="G39" s="214"/>
      <c r="H39" s="12"/>
    </row>
    <row r="40" spans="1:8" s="4" customFormat="1" outlineLevel="3" x14ac:dyDescent="0.2">
      <c r="A40" s="95"/>
      <c r="B40" s="96"/>
      <c r="C40" s="97"/>
      <c r="D40" s="100"/>
      <c r="E40" s="9" t="s">
        <v>124</v>
      </c>
      <c r="F40" s="10"/>
      <c r="G40" s="214"/>
      <c r="H40" s="11"/>
    </row>
    <row r="41" spans="1:8" s="4" customFormat="1" ht="13.5" outlineLevel="3" thickBot="1" x14ac:dyDescent="0.25">
      <c r="A41" s="94"/>
      <c r="B41" s="99"/>
      <c r="C41" s="98"/>
      <c r="D41" s="100"/>
      <c r="E41" s="9" t="s">
        <v>124</v>
      </c>
      <c r="F41" s="10"/>
      <c r="G41" s="214"/>
      <c r="H41" s="12"/>
    </row>
    <row r="42" spans="1:8" s="4" customFormat="1" ht="26.25" outlineLevel="3" thickBot="1" x14ac:dyDescent="0.25">
      <c r="A42" s="101" t="s">
        <v>27</v>
      </c>
      <c r="B42" s="310" t="s">
        <v>258</v>
      </c>
      <c r="C42" s="103"/>
      <c r="D42" s="209">
        <v>0</v>
      </c>
      <c r="E42" s="272" t="s">
        <v>125</v>
      </c>
      <c r="F42" s="216">
        <f>SUM(F37:F41)</f>
        <v>0</v>
      </c>
      <c r="G42" s="311"/>
      <c r="H42" s="13"/>
    </row>
    <row r="43" spans="1:8" s="4" customFormat="1" outlineLevel="3" x14ac:dyDescent="0.2">
      <c r="A43" s="110"/>
      <c r="B43" s="111"/>
      <c r="C43" s="110"/>
      <c r="D43" s="303"/>
      <c r="E43" s="106" t="s">
        <v>126</v>
      </c>
      <c r="F43" s="15" t="str">
        <f>IF(F42=D42,"OK","Error")</f>
        <v>OK</v>
      </c>
      <c r="G43" s="109">
        <f>D42-F42</f>
        <v>0</v>
      </c>
      <c r="H43" s="16"/>
    </row>
    <row r="44" spans="1:8" s="4" customFormat="1" ht="13.5" outlineLevel="3" thickBot="1" x14ac:dyDescent="0.25">
      <c r="A44" s="110"/>
      <c r="B44" s="111"/>
      <c r="C44" s="110"/>
      <c r="D44" s="112"/>
      <c r="E44" s="130"/>
      <c r="F44" s="50"/>
      <c r="G44" s="50"/>
      <c r="H44" s="16"/>
    </row>
    <row r="45" spans="1:8" s="4" customFormat="1" outlineLevel="2" x14ac:dyDescent="0.2">
      <c r="A45" s="113"/>
      <c r="B45" s="114"/>
      <c r="C45" s="115"/>
      <c r="D45" s="117"/>
      <c r="E45" s="20" t="s">
        <v>124</v>
      </c>
      <c r="F45" s="43"/>
      <c r="G45" s="305"/>
      <c r="H45" s="8"/>
    </row>
    <row r="46" spans="1:8" s="4" customFormat="1" outlineLevel="2" x14ac:dyDescent="0.2">
      <c r="A46" s="118"/>
      <c r="B46" s="119"/>
      <c r="C46" s="120"/>
      <c r="D46" s="123"/>
      <c r="E46" s="20" t="s">
        <v>124</v>
      </c>
      <c r="F46" s="21"/>
      <c r="G46" s="227"/>
      <c r="H46" s="11"/>
    </row>
    <row r="47" spans="1:8" s="4" customFormat="1" outlineLevel="2" x14ac:dyDescent="0.2">
      <c r="A47" s="122"/>
      <c r="B47" s="124"/>
      <c r="C47" s="121"/>
      <c r="D47" s="123"/>
      <c r="E47" s="20" t="s">
        <v>124</v>
      </c>
      <c r="F47" s="21"/>
      <c r="G47" s="227"/>
      <c r="H47" s="12"/>
    </row>
    <row r="48" spans="1:8" s="4" customFormat="1" outlineLevel="2" x14ac:dyDescent="0.2">
      <c r="A48" s="118"/>
      <c r="B48" s="119"/>
      <c r="C48" s="120"/>
      <c r="D48" s="123"/>
      <c r="E48" s="20" t="s">
        <v>124</v>
      </c>
      <c r="F48" s="21"/>
      <c r="G48" s="227"/>
      <c r="H48" s="11"/>
    </row>
    <row r="49" spans="1:8" s="4" customFormat="1" ht="13.5" outlineLevel="2" thickBot="1" x14ac:dyDescent="0.25">
      <c r="A49" s="122"/>
      <c r="B49" s="124"/>
      <c r="C49" s="121"/>
      <c r="D49" s="123"/>
      <c r="E49" s="20" t="s">
        <v>124</v>
      </c>
      <c r="F49" s="21"/>
      <c r="G49" s="227"/>
      <c r="H49" s="12"/>
    </row>
    <row r="50" spans="1:8" s="4" customFormat="1" ht="26.25" outlineLevel="2" thickBot="1" x14ac:dyDescent="0.25">
      <c r="A50" s="125" t="s">
        <v>29</v>
      </c>
      <c r="B50" s="306" t="s">
        <v>227</v>
      </c>
      <c r="C50" s="127"/>
      <c r="D50" s="366">
        <v>0</v>
      </c>
      <c r="E50" s="307" t="s">
        <v>125</v>
      </c>
      <c r="F50" s="374">
        <f>SUM(F45:F49)</f>
        <v>0</v>
      </c>
      <c r="G50" s="308"/>
      <c r="H50" s="13"/>
    </row>
    <row r="51" spans="1:8" s="4" customFormat="1" outlineLevel="2" x14ac:dyDescent="0.2">
      <c r="A51" s="106"/>
      <c r="B51" s="107"/>
      <c r="C51" s="106"/>
      <c r="D51" s="309"/>
      <c r="E51" s="106" t="s">
        <v>126</v>
      </c>
      <c r="F51" s="15" t="str">
        <f>IF(F50=D50,"OK","Error")</f>
        <v>OK</v>
      </c>
      <c r="G51" s="109">
        <f>D50-F50</f>
        <v>0</v>
      </c>
      <c r="H51" s="16"/>
    </row>
    <row r="52" spans="1:8" s="4" customFormat="1" ht="13.5" outlineLevel="2" thickBot="1" x14ac:dyDescent="0.25">
      <c r="A52" s="110"/>
      <c r="B52" s="111"/>
      <c r="C52" s="110"/>
      <c r="D52" s="50"/>
      <c r="E52" s="130"/>
      <c r="F52" s="50"/>
      <c r="G52" s="50"/>
      <c r="H52" s="16"/>
    </row>
    <row r="53" spans="1:8" s="4" customFormat="1" outlineLevel="2" x14ac:dyDescent="0.2">
      <c r="A53" s="91"/>
      <c r="B53" s="92"/>
      <c r="C53" s="93"/>
      <c r="D53" s="212"/>
      <c r="E53" s="6" t="s">
        <v>124</v>
      </c>
      <c r="F53" s="7"/>
      <c r="G53" s="213"/>
      <c r="H53" s="8"/>
    </row>
    <row r="54" spans="1:8" s="4" customFormat="1" outlineLevel="2" x14ac:dyDescent="0.2">
      <c r="A54" s="95"/>
      <c r="B54" s="96"/>
      <c r="C54" s="97"/>
      <c r="D54" s="100"/>
      <c r="E54" s="9" t="s">
        <v>124</v>
      </c>
      <c r="F54" s="10"/>
      <c r="G54" s="214"/>
      <c r="H54" s="11"/>
    </row>
    <row r="55" spans="1:8" s="4" customFormat="1" outlineLevel="2" x14ac:dyDescent="0.2">
      <c r="A55" s="94"/>
      <c r="B55" s="99"/>
      <c r="C55" s="98"/>
      <c r="D55" s="100"/>
      <c r="E55" s="9" t="s">
        <v>124</v>
      </c>
      <c r="F55" s="10"/>
      <c r="G55" s="214"/>
      <c r="H55" s="12"/>
    </row>
    <row r="56" spans="1:8" s="4" customFormat="1" outlineLevel="2" x14ac:dyDescent="0.2">
      <c r="A56" s="95"/>
      <c r="B56" s="96"/>
      <c r="C56" s="97"/>
      <c r="D56" s="100"/>
      <c r="E56" s="9" t="s">
        <v>124</v>
      </c>
      <c r="F56" s="10"/>
      <c r="G56" s="214"/>
      <c r="H56" s="11"/>
    </row>
    <row r="57" spans="1:8" s="4" customFormat="1" ht="13.5" outlineLevel="2" thickBot="1" x14ac:dyDescent="0.25">
      <c r="A57" s="94"/>
      <c r="B57" s="99"/>
      <c r="C57" s="98"/>
      <c r="D57" s="100"/>
      <c r="E57" s="9" t="s">
        <v>124</v>
      </c>
      <c r="F57" s="10"/>
      <c r="G57" s="214"/>
      <c r="H57" s="12"/>
    </row>
    <row r="58" spans="1:8" s="4" customFormat="1" ht="39" outlineLevel="2" thickBot="1" x14ac:dyDescent="0.25">
      <c r="A58" s="101" t="s">
        <v>31</v>
      </c>
      <c r="B58" s="215" t="s">
        <v>226</v>
      </c>
      <c r="C58" s="103"/>
      <c r="D58" s="209">
        <v>0</v>
      </c>
      <c r="E58" s="272" t="s">
        <v>125</v>
      </c>
      <c r="F58" s="216">
        <f>SUM(F53:F57)</f>
        <v>0</v>
      </c>
      <c r="G58" s="218"/>
      <c r="H58" s="13"/>
    </row>
    <row r="59" spans="1:8" s="4" customFormat="1" outlineLevel="2" x14ac:dyDescent="0.2">
      <c r="A59" s="110"/>
      <c r="B59" s="111"/>
      <c r="C59" s="110"/>
      <c r="D59" s="219"/>
      <c r="E59" s="106" t="s">
        <v>126</v>
      </c>
      <c r="F59" s="15" t="str">
        <f>IF(F58=D58,"OK","Error")</f>
        <v>OK</v>
      </c>
      <c r="G59" s="109">
        <f>D58-F58</f>
        <v>0</v>
      </c>
      <c r="H59" s="16"/>
    </row>
    <row r="60" spans="1:8" s="4" customFormat="1" ht="13.5" outlineLevel="2" thickBot="1" x14ac:dyDescent="0.25">
      <c r="A60" s="110"/>
      <c r="B60" s="111"/>
      <c r="C60" s="110"/>
      <c r="D60" s="51"/>
      <c r="E60" s="141"/>
      <c r="F60" s="44"/>
      <c r="G60" s="44"/>
      <c r="H60" s="16"/>
    </row>
    <row r="61" spans="1:8" s="4" customFormat="1" ht="26.25" outlineLevel="2" thickBot="1" x14ac:dyDescent="0.25">
      <c r="A61" s="153" t="s">
        <v>51</v>
      </c>
      <c r="B61" s="132" t="s">
        <v>228</v>
      </c>
      <c r="C61" s="133" t="s">
        <v>24</v>
      </c>
      <c r="D61" s="24">
        <f>D8+D17+D25+D33+D42+D50+D58</f>
        <v>0</v>
      </c>
      <c r="E61" s="133" t="s">
        <v>228</v>
      </c>
      <c r="F61" s="24">
        <f>F8+F17+F25+F33+F42+F50+F58</f>
        <v>0</v>
      </c>
      <c r="G61" s="50"/>
      <c r="H61" s="16"/>
    </row>
    <row r="62" spans="1:8" s="4" customFormat="1" ht="14.25" outlineLevel="2" thickTop="1" thickBot="1" x14ac:dyDescent="0.25">
      <c r="A62" s="312"/>
      <c r="B62" s="313" t="s">
        <v>165</v>
      </c>
      <c r="C62" s="314" t="s">
        <v>5</v>
      </c>
      <c r="D62" s="315"/>
      <c r="E62" s="141"/>
      <c r="F62" s="44"/>
      <c r="G62" s="44"/>
      <c r="H62" s="16"/>
    </row>
    <row r="63" spans="1:8" s="4" customFormat="1" ht="13.5" outlineLevel="2" thickBot="1" x14ac:dyDescent="0.25">
      <c r="A63" s="316"/>
      <c r="B63" s="317"/>
      <c r="C63" s="316"/>
      <c r="D63" s="141"/>
      <c r="E63" s="50"/>
      <c r="F63" s="50"/>
      <c r="G63" s="50"/>
      <c r="H63" s="16"/>
    </row>
    <row r="64" spans="1:8" s="4" customFormat="1" ht="42.75" customHeight="1" outlineLevel="2" thickBot="1" x14ac:dyDescent="0.25">
      <c r="A64" s="316"/>
      <c r="B64" s="239" t="s">
        <v>229</v>
      </c>
      <c r="C64" s="318"/>
      <c r="D64" s="319"/>
      <c r="E64" s="141"/>
      <c r="F64" s="45"/>
      <c r="G64" s="320"/>
      <c r="H64" s="16"/>
    </row>
    <row r="65" spans="1:8" s="4" customFormat="1" ht="13.5" outlineLevel="2" thickBot="1" x14ac:dyDescent="0.25">
      <c r="A65" s="110"/>
      <c r="B65" s="111"/>
      <c r="C65" s="110"/>
      <c r="D65" s="50"/>
      <c r="E65" s="141"/>
      <c r="F65" s="44"/>
      <c r="G65" s="44"/>
      <c r="H65" s="16"/>
    </row>
    <row r="66" spans="1:8" s="4" customFormat="1" ht="39" outlineLevel="2" thickBot="1" x14ac:dyDescent="0.25">
      <c r="A66" s="50"/>
      <c r="B66" s="321" t="s">
        <v>230</v>
      </c>
      <c r="C66" s="322"/>
      <c r="D66" s="319"/>
      <c r="E66" s="50"/>
      <c r="F66" s="50"/>
      <c r="G66" s="50"/>
      <c r="H66" s="16"/>
    </row>
    <row r="67" spans="1:8" s="4" customFormat="1" outlineLevel="3" x14ac:dyDescent="0.2">
      <c r="A67" s="50"/>
      <c r="B67" s="1"/>
      <c r="C67" s="50"/>
      <c r="D67" s="50"/>
      <c r="E67" s="50"/>
      <c r="F67" s="50"/>
      <c r="G67" s="50"/>
      <c r="H67" s="16"/>
    </row>
    <row r="68" spans="1:8" s="46" customFormat="1" ht="13.5" outlineLevel="3" thickBot="1" x14ac:dyDescent="0.25">
      <c r="A68" s="323"/>
      <c r="B68" s="199"/>
      <c r="C68" s="171"/>
      <c r="D68" s="175"/>
      <c r="E68" s="175"/>
      <c r="F68" s="175"/>
      <c r="G68" s="175"/>
      <c r="H68" s="31"/>
    </row>
    <row r="69" spans="1:8" s="4" customFormat="1" ht="26.25" outlineLevel="3" thickBot="1" x14ac:dyDescent="0.25">
      <c r="A69" s="146" t="s">
        <v>53</v>
      </c>
      <c r="B69" s="147" t="s">
        <v>166</v>
      </c>
      <c r="C69" s="148" t="s">
        <v>5</v>
      </c>
      <c r="D69" s="149"/>
      <c r="E69" s="149"/>
      <c r="F69" s="149"/>
      <c r="G69" s="149"/>
      <c r="H69" s="5"/>
    </row>
    <row r="70" spans="1:8" s="4" customFormat="1" outlineLevel="3" x14ac:dyDescent="0.2">
      <c r="A70" s="113"/>
      <c r="B70" s="114"/>
      <c r="C70" s="115"/>
      <c r="D70" s="117"/>
      <c r="E70" s="42" t="s">
        <v>124</v>
      </c>
      <c r="F70" s="43"/>
      <c r="G70" s="305"/>
      <c r="H70" s="8"/>
    </row>
    <row r="71" spans="1:8" s="4" customFormat="1" outlineLevel="3" x14ac:dyDescent="0.2">
      <c r="A71" s="118"/>
      <c r="B71" s="119"/>
      <c r="C71" s="120"/>
      <c r="D71" s="123"/>
      <c r="E71" s="20" t="s">
        <v>124</v>
      </c>
      <c r="F71" s="21"/>
      <c r="G71" s="227"/>
      <c r="H71" s="11"/>
    </row>
    <row r="72" spans="1:8" s="4" customFormat="1" outlineLevel="3" x14ac:dyDescent="0.2">
      <c r="A72" s="122"/>
      <c r="B72" s="124"/>
      <c r="C72" s="121"/>
      <c r="D72" s="123"/>
      <c r="E72" s="20" t="s">
        <v>124</v>
      </c>
      <c r="F72" s="21"/>
      <c r="G72" s="227"/>
      <c r="H72" s="12"/>
    </row>
    <row r="73" spans="1:8" s="4" customFormat="1" outlineLevel="3" x14ac:dyDescent="0.2">
      <c r="A73" s="118"/>
      <c r="B73" s="119"/>
      <c r="C73" s="120"/>
      <c r="D73" s="123"/>
      <c r="E73" s="20" t="s">
        <v>124</v>
      </c>
      <c r="F73" s="21"/>
      <c r="G73" s="227"/>
      <c r="H73" s="11"/>
    </row>
    <row r="74" spans="1:8" s="4" customFormat="1" ht="13.5" outlineLevel="3" thickBot="1" x14ac:dyDescent="0.25">
      <c r="A74" s="122"/>
      <c r="B74" s="124"/>
      <c r="C74" s="121"/>
      <c r="D74" s="123"/>
      <c r="E74" s="20" t="s">
        <v>124</v>
      </c>
      <c r="F74" s="21"/>
      <c r="G74" s="227"/>
      <c r="H74" s="12"/>
    </row>
    <row r="75" spans="1:8" s="4" customFormat="1" ht="39" outlineLevel="3" thickBot="1" x14ac:dyDescent="0.25">
      <c r="A75" s="125" t="s">
        <v>167</v>
      </c>
      <c r="B75" s="126" t="s">
        <v>216</v>
      </c>
      <c r="C75" s="127"/>
      <c r="D75" s="366">
        <v>0</v>
      </c>
      <c r="E75" s="307" t="s">
        <v>125</v>
      </c>
      <c r="F75" s="374">
        <f>SUM(F70:F74)</f>
        <v>0</v>
      </c>
      <c r="G75" s="308"/>
      <c r="H75" s="13"/>
    </row>
    <row r="76" spans="1:8" s="4" customFormat="1" outlineLevel="3" x14ac:dyDescent="0.2">
      <c r="A76" s="106"/>
      <c r="B76" s="107"/>
      <c r="C76" s="106"/>
      <c r="D76" s="309"/>
      <c r="E76" s="106" t="s">
        <v>126</v>
      </c>
      <c r="F76" s="15" t="str">
        <f>IF(F75=D75,"OK","Error")</f>
        <v>OK</v>
      </c>
      <c r="G76" s="109">
        <f>D75-F75</f>
        <v>0</v>
      </c>
      <c r="H76" s="16"/>
    </row>
    <row r="77" spans="1:8" s="4" customFormat="1" ht="13.5" outlineLevel="3" thickBot="1" x14ac:dyDescent="0.25">
      <c r="A77" s="110"/>
      <c r="B77" s="111"/>
      <c r="C77" s="110"/>
      <c r="D77" s="112"/>
      <c r="E77" s="51"/>
      <c r="F77" s="50"/>
      <c r="G77" s="50"/>
      <c r="H77" s="16"/>
    </row>
    <row r="78" spans="1:8" s="4" customFormat="1" outlineLevel="3" x14ac:dyDescent="0.2">
      <c r="A78" s="91"/>
      <c r="B78" s="92"/>
      <c r="C78" s="93"/>
      <c r="D78" s="212"/>
      <c r="E78" s="6" t="s">
        <v>124</v>
      </c>
      <c r="F78" s="7"/>
      <c r="G78" s="213"/>
      <c r="H78" s="8"/>
    </row>
    <row r="79" spans="1:8" s="4" customFormat="1" outlineLevel="3" x14ac:dyDescent="0.2">
      <c r="A79" s="95"/>
      <c r="B79" s="96"/>
      <c r="C79" s="97"/>
      <c r="D79" s="100"/>
      <c r="E79" s="9" t="s">
        <v>124</v>
      </c>
      <c r="F79" s="10"/>
      <c r="G79" s="214"/>
      <c r="H79" s="11"/>
    </row>
    <row r="80" spans="1:8" s="4" customFormat="1" outlineLevel="3" x14ac:dyDescent="0.2">
      <c r="A80" s="94"/>
      <c r="B80" s="99"/>
      <c r="C80" s="98"/>
      <c r="D80" s="100"/>
      <c r="E80" s="9" t="s">
        <v>124</v>
      </c>
      <c r="F80" s="10"/>
      <c r="G80" s="214"/>
      <c r="H80" s="12"/>
    </row>
    <row r="81" spans="1:8" s="4" customFormat="1" outlineLevel="3" x14ac:dyDescent="0.2">
      <c r="A81" s="95"/>
      <c r="B81" s="96"/>
      <c r="C81" s="97"/>
      <c r="D81" s="100"/>
      <c r="E81" s="9" t="s">
        <v>124</v>
      </c>
      <c r="F81" s="10"/>
      <c r="G81" s="214"/>
      <c r="H81" s="11"/>
    </row>
    <row r="82" spans="1:8" s="4" customFormat="1" ht="13.5" outlineLevel="3" thickBot="1" x14ac:dyDescent="0.25">
      <c r="A82" s="94"/>
      <c r="B82" s="99"/>
      <c r="C82" s="98"/>
      <c r="D82" s="100"/>
      <c r="E82" s="9" t="s">
        <v>124</v>
      </c>
      <c r="F82" s="10"/>
      <c r="G82" s="214"/>
      <c r="H82" s="12"/>
    </row>
    <row r="83" spans="1:8" s="4" customFormat="1" ht="26.25" outlineLevel="3" thickBot="1" x14ac:dyDescent="0.25">
      <c r="A83" s="101" t="s">
        <v>168</v>
      </c>
      <c r="B83" s="215" t="s">
        <v>169</v>
      </c>
      <c r="C83" s="103"/>
      <c r="D83" s="209">
        <v>0</v>
      </c>
      <c r="E83" s="272" t="s">
        <v>125</v>
      </c>
      <c r="F83" s="216">
        <f>SUM(F78:F82)</f>
        <v>0</v>
      </c>
      <c r="G83" s="218"/>
      <c r="H83" s="13"/>
    </row>
    <row r="84" spans="1:8" s="4" customFormat="1" outlineLevel="3" x14ac:dyDescent="0.2">
      <c r="A84" s="110"/>
      <c r="B84" s="111"/>
      <c r="C84" s="110"/>
      <c r="D84" s="219"/>
      <c r="E84" s="106" t="s">
        <v>126</v>
      </c>
      <c r="F84" s="15" t="str">
        <f>IF(F83=D83,"OK","Error")</f>
        <v>OK</v>
      </c>
      <c r="G84" s="109">
        <f>D83-F83</f>
        <v>0</v>
      </c>
      <c r="H84" s="16"/>
    </row>
    <row r="85" spans="1:8" s="4" customFormat="1" ht="13.5" outlineLevel="3" thickBot="1" x14ac:dyDescent="0.25">
      <c r="A85" s="110"/>
      <c r="B85" s="111"/>
      <c r="C85" s="110"/>
      <c r="D85" s="112"/>
      <c r="E85" s="51"/>
      <c r="F85" s="50"/>
      <c r="G85" s="50"/>
      <c r="H85" s="16"/>
    </row>
    <row r="86" spans="1:8" s="4" customFormat="1" outlineLevel="3" x14ac:dyDescent="0.2">
      <c r="A86" s="113"/>
      <c r="B86" s="114"/>
      <c r="C86" s="115"/>
      <c r="D86" s="117"/>
      <c r="E86" s="42" t="s">
        <v>124</v>
      </c>
      <c r="F86" s="43"/>
      <c r="G86" s="305"/>
      <c r="H86" s="8"/>
    </row>
    <row r="87" spans="1:8" s="4" customFormat="1" outlineLevel="3" x14ac:dyDescent="0.2">
      <c r="A87" s="118"/>
      <c r="B87" s="119"/>
      <c r="C87" s="120"/>
      <c r="D87" s="123"/>
      <c r="E87" s="20" t="s">
        <v>124</v>
      </c>
      <c r="F87" s="21"/>
      <c r="G87" s="227"/>
      <c r="H87" s="11"/>
    </row>
    <row r="88" spans="1:8" s="4" customFormat="1" outlineLevel="3" x14ac:dyDescent="0.2">
      <c r="A88" s="122"/>
      <c r="B88" s="124"/>
      <c r="C88" s="121"/>
      <c r="D88" s="123"/>
      <c r="E88" s="20" t="s">
        <v>124</v>
      </c>
      <c r="F88" s="21"/>
      <c r="G88" s="227"/>
      <c r="H88" s="12"/>
    </row>
    <row r="89" spans="1:8" s="4" customFormat="1" outlineLevel="3" x14ac:dyDescent="0.2">
      <c r="A89" s="118"/>
      <c r="B89" s="119"/>
      <c r="C89" s="120"/>
      <c r="D89" s="123"/>
      <c r="E89" s="20" t="s">
        <v>124</v>
      </c>
      <c r="F89" s="21"/>
      <c r="G89" s="227"/>
      <c r="H89" s="11"/>
    </row>
    <row r="90" spans="1:8" s="4" customFormat="1" ht="13.5" outlineLevel="3" thickBot="1" x14ac:dyDescent="0.25">
      <c r="A90" s="122"/>
      <c r="B90" s="124"/>
      <c r="C90" s="121"/>
      <c r="D90" s="123"/>
      <c r="E90" s="20" t="s">
        <v>124</v>
      </c>
      <c r="F90" s="21"/>
      <c r="G90" s="227"/>
      <c r="H90" s="12"/>
    </row>
    <row r="91" spans="1:8" s="4" customFormat="1" ht="13.5" outlineLevel="3" thickBot="1" x14ac:dyDescent="0.25">
      <c r="A91" s="125" t="s">
        <v>170</v>
      </c>
      <c r="B91" s="306" t="s">
        <v>171</v>
      </c>
      <c r="C91" s="127"/>
      <c r="D91" s="366">
        <v>0</v>
      </c>
      <c r="E91" s="307" t="s">
        <v>125</v>
      </c>
      <c r="F91" s="374">
        <f>SUM(F86:F90)</f>
        <v>0</v>
      </c>
      <c r="G91" s="308"/>
      <c r="H91" s="13"/>
    </row>
    <row r="92" spans="1:8" s="4" customFormat="1" outlineLevel="3" x14ac:dyDescent="0.2">
      <c r="A92" s="106"/>
      <c r="B92" s="107"/>
      <c r="C92" s="106"/>
      <c r="D92" s="309"/>
      <c r="E92" s="106" t="s">
        <v>126</v>
      </c>
      <c r="F92" s="15" t="str">
        <f>IF(F91=D91,"OK","Error")</f>
        <v>OK</v>
      </c>
      <c r="G92" s="109">
        <f>D91-F91</f>
        <v>0</v>
      </c>
      <c r="H92" s="16"/>
    </row>
    <row r="93" spans="1:8" s="4" customFormat="1" ht="13.5" outlineLevel="3" thickBot="1" x14ac:dyDescent="0.25">
      <c r="A93" s="110"/>
      <c r="B93" s="111"/>
      <c r="C93" s="110"/>
      <c r="D93" s="50"/>
      <c r="E93" s="130"/>
      <c r="F93" s="50"/>
      <c r="G93" s="50"/>
      <c r="H93" s="16"/>
    </row>
    <row r="94" spans="1:8" s="4" customFormat="1" outlineLevel="2" x14ac:dyDescent="0.2">
      <c r="A94" s="91"/>
      <c r="B94" s="92"/>
      <c r="C94" s="93"/>
      <c r="D94" s="212"/>
      <c r="E94" s="6" t="s">
        <v>124</v>
      </c>
      <c r="F94" s="7"/>
      <c r="G94" s="213"/>
      <c r="H94" s="8"/>
    </row>
    <row r="95" spans="1:8" s="4" customFormat="1" outlineLevel="2" x14ac:dyDescent="0.2">
      <c r="A95" s="95"/>
      <c r="B95" s="96"/>
      <c r="C95" s="97"/>
      <c r="D95" s="100"/>
      <c r="E95" s="9" t="s">
        <v>124</v>
      </c>
      <c r="F95" s="10"/>
      <c r="G95" s="214"/>
      <c r="H95" s="11"/>
    </row>
    <row r="96" spans="1:8" s="4" customFormat="1" outlineLevel="2" x14ac:dyDescent="0.2">
      <c r="A96" s="94"/>
      <c r="B96" s="99"/>
      <c r="C96" s="98"/>
      <c r="D96" s="100"/>
      <c r="E96" s="9" t="s">
        <v>124</v>
      </c>
      <c r="F96" s="10"/>
      <c r="G96" s="214"/>
      <c r="H96" s="12"/>
    </row>
    <row r="97" spans="1:8" s="4" customFormat="1" outlineLevel="2" x14ac:dyDescent="0.2">
      <c r="A97" s="95"/>
      <c r="B97" s="96"/>
      <c r="C97" s="97"/>
      <c r="D97" s="100"/>
      <c r="E97" s="9" t="s">
        <v>124</v>
      </c>
      <c r="F97" s="10"/>
      <c r="G97" s="214"/>
      <c r="H97" s="11"/>
    </row>
    <row r="98" spans="1:8" s="4" customFormat="1" ht="13.5" outlineLevel="2" thickBot="1" x14ac:dyDescent="0.25">
      <c r="A98" s="94"/>
      <c r="B98" s="99"/>
      <c r="C98" s="98"/>
      <c r="D98" s="100"/>
      <c r="E98" s="9" t="s">
        <v>124</v>
      </c>
      <c r="F98" s="10"/>
      <c r="G98" s="214"/>
      <c r="H98" s="12"/>
    </row>
    <row r="99" spans="1:8" s="4" customFormat="1" ht="13.5" outlineLevel="2" thickBot="1" x14ac:dyDescent="0.25">
      <c r="A99" s="101" t="s">
        <v>172</v>
      </c>
      <c r="B99" s="215" t="s">
        <v>173</v>
      </c>
      <c r="C99" s="103"/>
      <c r="D99" s="209">
        <v>0</v>
      </c>
      <c r="E99" s="272" t="s">
        <v>125</v>
      </c>
      <c r="F99" s="216">
        <f>SUM(F94:F98)</f>
        <v>0</v>
      </c>
      <c r="G99" s="218"/>
      <c r="H99" s="13"/>
    </row>
    <row r="100" spans="1:8" s="4" customFormat="1" outlineLevel="2" x14ac:dyDescent="0.2">
      <c r="A100" s="110"/>
      <c r="B100" s="111"/>
      <c r="C100" s="110"/>
      <c r="D100" s="219"/>
      <c r="E100" s="106" t="s">
        <v>126</v>
      </c>
      <c r="F100" s="15" t="str">
        <f>IF(F99=D99,"OK","Error")</f>
        <v>OK</v>
      </c>
      <c r="G100" s="109">
        <f>D99-F99</f>
        <v>0</v>
      </c>
      <c r="H100" s="16"/>
    </row>
    <row r="101" spans="1:8" s="4" customFormat="1" ht="13.5" outlineLevel="2" thickBot="1" x14ac:dyDescent="0.25">
      <c r="A101" s="110"/>
      <c r="B101" s="111"/>
      <c r="C101" s="110"/>
      <c r="D101" s="51"/>
      <c r="E101" s="145"/>
      <c r="F101" s="50"/>
      <c r="G101" s="50"/>
      <c r="H101" s="16"/>
    </row>
    <row r="102" spans="1:8" s="4" customFormat="1" outlineLevel="2" x14ac:dyDescent="0.2">
      <c r="A102" s="113"/>
      <c r="B102" s="114"/>
      <c r="C102" s="115"/>
      <c r="D102" s="117"/>
      <c r="E102" s="42" t="s">
        <v>124</v>
      </c>
      <c r="F102" s="43"/>
      <c r="G102" s="305"/>
      <c r="H102" s="8"/>
    </row>
    <row r="103" spans="1:8" s="4" customFormat="1" outlineLevel="2" x14ac:dyDescent="0.2">
      <c r="A103" s="118"/>
      <c r="B103" s="119"/>
      <c r="C103" s="120"/>
      <c r="D103" s="123"/>
      <c r="E103" s="20" t="s">
        <v>124</v>
      </c>
      <c r="F103" s="21"/>
      <c r="G103" s="227"/>
      <c r="H103" s="11"/>
    </row>
    <row r="104" spans="1:8" s="4" customFormat="1" outlineLevel="2" x14ac:dyDescent="0.2">
      <c r="A104" s="122"/>
      <c r="B104" s="124"/>
      <c r="C104" s="121"/>
      <c r="D104" s="123"/>
      <c r="E104" s="20" t="s">
        <v>124</v>
      </c>
      <c r="F104" s="21"/>
      <c r="G104" s="227"/>
      <c r="H104" s="12"/>
    </row>
    <row r="105" spans="1:8" s="4" customFormat="1" outlineLevel="2" x14ac:dyDescent="0.2">
      <c r="A105" s="118"/>
      <c r="B105" s="119"/>
      <c r="C105" s="120"/>
      <c r="D105" s="123"/>
      <c r="E105" s="20" t="s">
        <v>124</v>
      </c>
      <c r="F105" s="21"/>
      <c r="G105" s="227"/>
      <c r="H105" s="11"/>
    </row>
    <row r="106" spans="1:8" s="4" customFormat="1" ht="13.5" outlineLevel="2" thickBot="1" x14ac:dyDescent="0.25">
      <c r="A106" s="122"/>
      <c r="B106" s="124"/>
      <c r="C106" s="121"/>
      <c r="D106" s="123"/>
      <c r="E106" s="20" t="s">
        <v>124</v>
      </c>
      <c r="F106" s="21"/>
      <c r="G106" s="227"/>
      <c r="H106" s="12"/>
    </row>
    <row r="107" spans="1:8" s="4" customFormat="1" ht="13.5" outlineLevel="2" thickBot="1" x14ac:dyDescent="0.25">
      <c r="A107" s="125" t="s">
        <v>174</v>
      </c>
      <c r="B107" s="306" t="s">
        <v>175</v>
      </c>
      <c r="C107" s="127"/>
      <c r="D107" s="366">
        <v>0</v>
      </c>
      <c r="E107" s="307" t="s">
        <v>125</v>
      </c>
      <c r="F107" s="374">
        <f>SUM(F102:F106)</f>
        <v>0</v>
      </c>
      <c r="G107" s="308"/>
      <c r="H107" s="13"/>
    </row>
    <row r="108" spans="1:8" s="4" customFormat="1" outlineLevel="2" x14ac:dyDescent="0.2">
      <c r="A108" s="106"/>
      <c r="B108" s="107"/>
      <c r="C108" s="106"/>
      <c r="D108" s="309"/>
      <c r="E108" s="106" t="s">
        <v>126</v>
      </c>
      <c r="F108" s="15" t="str">
        <f>IF(F107=D107,"OK","Error")</f>
        <v>OK</v>
      </c>
      <c r="G108" s="109">
        <f>D107-F107</f>
        <v>0</v>
      </c>
      <c r="H108" s="16"/>
    </row>
    <row r="109" spans="1:8" s="4" customFormat="1" ht="13.5" outlineLevel="2" thickBot="1" x14ac:dyDescent="0.25">
      <c r="A109" s="110"/>
      <c r="B109" s="111"/>
      <c r="C109" s="110"/>
      <c r="D109" s="112"/>
      <c r="E109" s="51"/>
      <c r="F109" s="50"/>
      <c r="G109" s="50"/>
      <c r="H109" s="16"/>
    </row>
    <row r="110" spans="1:8" s="4" customFormat="1" outlineLevel="2" x14ac:dyDescent="0.2">
      <c r="A110" s="91"/>
      <c r="B110" s="92"/>
      <c r="C110" s="93"/>
      <c r="D110" s="212"/>
      <c r="E110" s="6" t="s">
        <v>124</v>
      </c>
      <c r="F110" s="7"/>
      <c r="G110" s="213"/>
      <c r="H110" s="8"/>
    </row>
    <row r="111" spans="1:8" s="4" customFormat="1" outlineLevel="2" x14ac:dyDescent="0.2">
      <c r="A111" s="95"/>
      <c r="B111" s="96"/>
      <c r="C111" s="97"/>
      <c r="D111" s="100"/>
      <c r="E111" s="9" t="s">
        <v>124</v>
      </c>
      <c r="F111" s="10"/>
      <c r="G111" s="214"/>
      <c r="H111" s="11"/>
    </row>
    <row r="112" spans="1:8" s="4" customFormat="1" outlineLevel="2" x14ac:dyDescent="0.2">
      <c r="A112" s="94"/>
      <c r="B112" s="99"/>
      <c r="C112" s="98"/>
      <c r="D112" s="100"/>
      <c r="E112" s="9" t="s">
        <v>124</v>
      </c>
      <c r="F112" s="10"/>
      <c r="G112" s="214"/>
      <c r="H112" s="12"/>
    </row>
    <row r="113" spans="1:8" s="4" customFormat="1" outlineLevel="2" x14ac:dyDescent="0.2">
      <c r="A113" s="95"/>
      <c r="B113" s="96"/>
      <c r="C113" s="97"/>
      <c r="D113" s="100"/>
      <c r="E113" s="9" t="s">
        <v>124</v>
      </c>
      <c r="F113" s="10"/>
      <c r="G113" s="214"/>
      <c r="H113" s="11"/>
    </row>
    <row r="114" spans="1:8" s="4" customFormat="1" ht="13.5" outlineLevel="2" thickBot="1" x14ac:dyDescent="0.25">
      <c r="A114" s="94"/>
      <c r="B114" s="99"/>
      <c r="C114" s="98"/>
      <c r="D114" s="100"/>
      <c r="E114" s="9" t="s">
        <v>124</v>
      </c>
      <c r="F114" s="10"/>
      <c r="G114" s="214"/>
      <c r="H114" s="12"/>
    </row>
    <row r="115" spans="1:8" s="4" customFormat="1" ht="13.5" outlineLevel="2" thickBot="1" x14ac:dyDescent="0.25">
      <c r="A115" s="101" t="s">
        <v>176</v>
      </c>
      <c r="B115" s="215" t="s">
        <v>177</v>
      </c>
      <c r="C115" s="103"/>
      <c r="D115" s="209">
        <v>0</v>
      </c>
      <c r="E115" s="272" t="s">
        <v>125</v>
      </c>
      <c r="F115" s="216">
        <f>SUM(F110:F114)</f>
        <v>0</v>
      </c>
      <c r="G115" s="218"/>
      <c r="H115" s="13"/>
    </row>
    <row r="116" spans="1:8" s="4" customFormat="1" outlineLevel="2" x14ac:dyDescent="0.2">
      <c r="A116" s="110"/>
      <c r="B116" s="111"/>
      <c r="C116" s="110"/>
      <c r="D116" s="219"/>
      <c r="E116" s="106" t="s">
        <v>126</v>
      </c>
      <c r="F116" s="15" t="str">
        <f>IF(F115=D115,"OK","Error")</f>
        <v>OK</v>
      </c>
      <c r="G116" s="109">
        <f>D115-F115</f>
        <v>0</v>
      </c>
      <c r="H116" s="16"/>
    </row>
    <row r="117" spans="1:8" s="4" customFormat="1" ht="13.5" outlineLevel="2" thickBot="1" x14ac:dyDescent="0.25">
      <c r="A117" s="110"/>
      <c r="B117" s="111"/>
      <c r="C117" s="110"/>
      <c r="D117" s="50"/>
      <c r="E117" s="279"/>
      <c r="F117" s="274"/>
      <c r="G117" s="274"/>
      <c r="H117" s="16"/>
    </row>
    <row r="118" spans="1:8" s="4" customFormat="1" ht="13.5" outlineLevel="3" thickTop="1" x14ac:dyDescent="0.2">
      <c r="A118" s="113"/>
      <c r="B118" s="114"/>
      <c r="C118" s="115"/>
      <c r="D118" s="117"/>
      <c r="E118" s="391" t="s">
        <v>124</v>
      </c>
      <c r="F118" s="21"/>
      <c r="G118" s="305"/>
      <c r="H118" s="8"/>
    </row>
    <row r="119" spans="1:8" s="4" customFormat="1" outlineLevel="3" x14ac:dyDescent="0.2">
      <c r="A119" s="118"/>
      <c r="B119" s="119"/>
      <c r="C119" s="120"/>
      <c r="D119" s="123"/>
      <c r="E119" s="392" t="s">
        <v>124</v>
      </c>
      <c r="F119" s="21"/>
      <c r="G119" s="227"/>
      <c r="H119" s="393"/>
    </row>
    <row r="120" spans="1:8" s="4" customFormat="1" outlineLevel="3" x14ac:dyDescent="0.2">
      <c r="A120" s="118"/>
      <c r="B120" s="119"/>
      <c r="C120" s="120"/>
      <c r="D120" s="123"/>
      <c r="E120" s="392" t="s">
        <v>124</v>
      </c>
      <c r="F120" s="21"/>
      <c r="G120" s="227"/>
      <c r="H120" s="12"/>
    </row>
    <row r="121" spans="1:8" s="4" customFormat="1" outlineLevel="3" x14ac:dyDescent="0.2">
      <c r="A121" s="122"/>
      <c r="B121" s="124"/>
      <c r="C121" s="121"/>
      <c r="D121" s="123"/>
      <c r="E121" s="392" t="s">
        <v>124</v>
      </c>
      <c r="F121" s="21"/>
      <c r="G121" s="227"/>
      <c r="H121" s="393"/>
    </row>
    <row r="122" spans="1:8" s="4" customFormat="1" outlineLevel="3" x14ac:dyDescent="0.2">
      <c r="A122" s="118"/>
      <c r="B122" s="119"/>
      <c r="C122" s="120"/>
      <c r="D122" s="123"/>
      <c r="E122" s="392" t="s">
        <v>124</v>
      </c>
      <c r="F122" s="21"/>
      <c r="G122" s="227"/>
      <c r="H122" s="12"/>
    </row>
    <row r="123" spans="1:8" s="4" customFormat="1" ht="13.5" outlineLevel="3" thickBot="1" x14ac:dyDescent="0.25">
      <c r="A123" s="122"/>
      <c r="B123" s="124"/>
      <c r="C123" s="121"/>
      <c r="D123" s="123"/>
      <c r="E123" s="392" t="s">
        <v>124</v>
      </c>
      <c r="F123" s="21"/>
      <c r="G123" s="227"/>
      <c r="H123" s="393"/>
    </row>
    <row r="124" spans="1:8" s="4" customFormat="1" ht="13.5" outlineLevel="3" thickBot="1" x14ac:dyDescent="0.25">
      <c r="A124" s="125" t="s">
        <v>178</v>
      </c>
      <c r="B124" s="306" t="s">
        <v>179</v>
      </c>
      <c r="C124" s="127"/>
      <c r="D124" s="366">
        <v>0</v>
      </c>
      <c r="E124" s="307" t="s">
        <v>125</v>
      </c>
      <c r="F124" s="374">
        <f>SUM(F118:F123)</f>
        <v>0</v>
      </c>
      <c r="G124" s="308"/>
      <c r="H124" s="376"/>
    </row>
    <row r="125" spans="1:8" s="4" customFormat="1" outlineLevel="3" x14ac:dyDescent="0.2">
      <c r="A125" s="106"/>
      <c r="B125" s="107"/>
      <c r="C125" s="106"/>
      <c r="D125" s="309"/>
      <c r="E125" s="106" t="s">
        <v>126</v>
      </c>
      <c r="F125" s="15" t="str">
        <f>IF(F124=D124,"OK","Error")</f>
        <v>OK</v>
      </c>
      <c r="G125" s="109">
        <f>D124-F124</f>
        <v>0</v>
      </c>
      <c r="H125" s="16"/>
    </row>
    <row r="126" spans="1:8" s="4" customFormat="1" ht="13.5" outlineLevel="3" thickBot="1" x14ac:dyDescent="0.25">
      <c r="A126" s="106"/>
      <c r="B126" s="107"/>
      <c r="C126" s="106"/>
      <c r="D126" s="106"/>
      <c r="E126" s="130"/>
      <c r="F126" s="50"/>
      <c r="G126" s="50"/>
      <c r="H126" s="16"/>
    </row>
    <row r="127" spans="1:8" s="4" customFormat="1" outlineLevel="3" x14ac:dyDescent="0.2">
      <c r="A127" s="91"/>
      <c r="B127" s="92"/>
      <c r="C127" s="93"/>
      <c r="D127" s="212"/>
      <c r="E127" s="6" t="s">
        <v>124</v>
      </c>
      <c r="F127" s="7"/>
      <c r="G127" s="213"/>
      <c r="H127" s="8"/>
    </row>
    <row r="128" spans="1:8" s="4" customFormat="1" outlineLevel="3" x14ac:dyDescent="0.2">
      <c r="A128" s="95"/>
      <c r="B128" s="96"/>
      <c r="C128" s="97"/>
      <c r="D128" s="100"/>
      <c r="E128" s="9" t="s">
        <v>124</v>
      </c>
      <c r="F128" s="10"/>
      <c r="G128" s="214"/>
      <c r="H128" s="11"/>
    </row>
    <row r="129" spans="1:9" s="4" customFormat="1" outlineLevel="3" x14ac:dyDescent="0.2">
      <c r="A129" s="94"/>
      <c r="B129" s="99"/>
      <c r="C129" s="98"/>
      <c r="D129" s="100"/>
      <c r="E129" s="9" t="s">
        <v>124</v>
      </c>
      <c r="F129" s="10"/>
      <c r="G129" s="214"/>
      <c r="H129" s="12"/>
    </row>
    <row r="130" spans="1:9" s="4" customFormat="1" outlineLevel="3" x14ac:dyDescent="0.2">
      <c r="A130" s="95"/>
      <c r="B130" s="96"/>
      <c r="C130" s="97"/>
      <c r="D130" s="100"/>
      <c r="E130" s="9" t="s">
        <v>124</v>
      </c>
      <c r="F130" s="10"/>
      <c r="G130" s="214"/>
      <c r="H130" s="11"/>
    </row>
    <row r="131" spans="1:9" s="4" customFormat="1" ht="13.5" outlineLevel="3" thickBot="1" x14ac:dyDescent="0.25">
      <c r="A131" s="94"/>
      <c r="B131" s="99"/>
      <c r="C131" s="98"/>
      <c r="D131" s="100"/>
      <c r="E131" s="9" t="s">
        <v>124</v>
      </c>
      <c r="F131" s="10"/>
      <c r="G131" s="214"/>
      <c r="H131" s="12"/>
    </row>
    <row r="132" spans="1:9" s="4" customFormat="1" ht="26.25" outlineLevel="3" thickBot="1" x14ac:dyDescent="0.25">
      <c r="A132" s="101" t="s">
        <v>180</v>
      </c>
      <c r="B132" s="215" t="s">
        <v>181</v>
      </c>
      <c r="C132" s="103"/>
      <c r="D132" s="209">
        <v>0</v>
      </c>
      <c r="E132" s="272" t="s">
        <v>125</v>
      </c>
      <c r="F132" s="216">
        <f>SUM(F127:F131)</f>
        <v>0</v>
      </c>
      <c r="G132" s="218"/>
      <c r="H132" s="13"/>
    </row>
    <row r="133" spans="1:9" s="4" customFormat="1" outlineLevel="3" x14ac:dyDescent="0.2">
      <c r="A133" s="110"/>
      <c r="B133" s="111"/>
      <c r="C133" s="110"/>
      <c r="D133" s="219"/>
      <c r="E133" s="106" t="s">
        <v>126</v>
      </c>
      <c r="F133" s="15" t="str">
        <f>IF(F132=D132,"OK","Error")</f>
        <v>OK</v>
      </c>
      <c r="G133" s="109">
        <f>D132-F132</f>
        <v>0</v>
      </c>
      <c r="H133" s="16"/>
    </row>
    <row r="134" spans="1:9" s="4" customFormat="1" ht="13.5" outlineLevel="3" thickBot="1" x14ac:dyDescent="0.25">
      <c r="A134" s="151"/>
      <c r="B134" s="152"/>
      <c r="C134" s="151"/>
      <c r="D134" s="51"/>
      <c r="E134" s="51"/>
      <c r="F134" s="50"/>
      <c r="G134" s="50"/>
      <c r="H134" s="16"/>
    </row>
    <row r="135" spans="1:9" s="4" customFormat="1" ht="26.25" outlineLevel="3" thickBot="1" x14ac:dyDescent="0.25">
      <c r="A135" s="324" t="s">
        <v>182</v>
      </c>
      <c r="B135" s="325" t="s">
        <v>183</v>
      </c>
      <c r="C135" s="326" t="s">
        <v>24</v>
      </c>
      <c r="D135" s="327">
        <f>D75+D83+D91+D99+D107+D115+D124+D132</f>
        <v>0</v>
      </c>
      <c r="E135" s="326" t="s">
        <v>183</v>
      </c>
      <c r="F135" s="327">
        <f>F75+F83+F91+F99+F107+F115+F124+F132</f>
        <v>0</v>
      </c>
      <c r="G135" s="328"/>
      <c r="H135" s="373"/>
    </row>
    <row r="136" spans="1:9" s="46" customFormat="1" ht="26.25" outlineLevel="3" thickBot="1" x14ac:dyDescent="0.25">
      <c r="A136" s="183"/>
      <c r="B136" s="329" t="s">
        <v>231</v>
      </c>
      <c r="C136" s="326"/>
      <c r="D136" s="330"/>
      <c r="E136" s="50"/>
      <c r="F136" s="141"/>
      <c r="G136" s="141"/>
      <c r="H136" s="373"/>
      <c r="I136" s="14"/>
    </row>
    <row r="137" spans="1:9" s="4" customFormat="1" ht="13.5" outlineLevel="3" thickBot="1" x14ac:dyDescent="0.25">
      <c r="A137" s="331"/>
      <c r="B137" s="200"/>
      <c r="C137" s="173"/>
      <c r="D137" s="332"/>
      <c r="E137" s="175"/>
      <c r="F137" s="175"/>
      <c r="G137" s="175"/>
      <c r="H137" s="31"/>
    </row>
    <row r="138" spans="1:9" s="4" customFormat="1" ht="26.25" outlineLevel="3" thickBot="1" x14ac:dyDescent="0.25">
      <c r="A138" s="146" t="s">
        <v>55</v>
      </c>
      <c r="B138" s="147" t="s">
        <v>184</v>
      </c>
      <c r="C138" s="148" t="s">
        <v>5</v>
      </c>
      <c r="D138" s="48"/>
      <c r="E138" s="149"/>
      <c r="F138" s="149"/>
      <c r="G138" s="149"/>
      <c r="H138" s="5"/>
    </row>
    <row r="139" spans="1:9" s="4" customFormat="1" outlineLevel="3" x14ac:dyDescent="0.2">
      <c r="A139" s="113"/>
      <c r="B139" s="114"/>
      <c r="C139" s="115"/>
      <c r="D139" s="117"/>
      <c r="E139" s="392" t="s">
        <v>124</v>
      </c>
      <c r="F139" s="43"/>
      <c r="G139" s="305"/>
      <c r="H139" s="8"/>
    </row>
    <row r="140" spans="1:9" s="4" customFormat="1" outlineLevel="3" x14ac:dyDescent="0.2">
      <c r="A140" s="118"/>
      <c r="B140" s="119"/>
      <c r="C140" s="120"/>
      <c r="D140" s="123"/>
      <c r="E140" s="20" t="s">
        <v>124</v>
      </c>
      <c r="F140" s="21"/>
      <c r="G140" s="227"/>
      <c r="H140" s="11"/>
    </row>
    <row r="141" spans="1:9" s="4" customFormat="1" outlineLevel="3" x14ac:dyDescent="0.2">
      <c r="A141" s="122"/>
      <c r="B141" s="124"/>
      <c r="C141" s="121"/>
      <c r="D141" s="123"/>
      <c r="E141" s="20" t="s">
        <v>124</v>
      </c>
      <c r="F141" s="21"/>
      <c r="G141" s="227"/>
      <c r="H141" s="12"/>
    </row>
    <row r="142" spans="1:9" s="4" customFormat="1" outlineLevel="3" x14ac:dyDescent="0.2">
      <c r="A142" s="118"/>
      <c r="B142" s="119"/>
      <c r="C142" s="120"/>
      <c r="D142" s="123"/>
      <c r="E142" s="20" t="s">
        <v>124</v>
      </c>
      <c r="F142" s="21"/>
      <c r="G142" s="227"/>
      <c r="H142" s="11"/>
    </row>
    <row r="143" spans="1:9" s="4" customFormat="1" ht="13.5" outlineLevel="3" thickBot="1" x14ac:dyDescent="0.25">
      <c r="A143" s="122"/>
      <c r="B143" s="124"/>
      <c r="C143" s="121"/>
      <c r="D143" s="123"/>
      <c r="E143" s="20" t="s">
        <v>124</v>
      </c>
      <c r="F143" s="21"/>
      <c r="G143" s="227"/>
      <c r="H143" s="12"/>
    </row>
    <row r="144" spans="1:9" s="4" customFormat="1" ht="51.75" outlineLevel="3" thickBot="1" x14ac:dyDescent="0.25">
      <c r="A144" s="125" t="s">
        <v>56</v>
      </c>
      <c r="B144" s="306" t="s">
        <v>259</v>
      </c>
      <c r="C144" s="127"/>
      <c r="D144" s="366">
        <v>0</v>
      </c>
      <c r="E144" s="307" t="s">
        <v>125</v>
      </c>
      <c r="F144" s="374">
        <f>SUM(F139:F143)</f>
        <v>0</v>
      </c>
      <c r="G144" s="308"/>
      <c r="H144" s="13"/>
    </row>
    <row r="145" spans="1:8" s="4" customFormat="1" outlineLevel="3" x14ac:dyDescent="0.2">
      <c r="A145" s="106"/>
      <c r="B145" s="107"/>
      <c r="C145" s="106"/>
      <c r="D145" s="309"/>
      <c r="E145" s="106" t="s">
        <v>126</v>
      </c>
      <c r="F145" s="15" t="str">
        <f>IF(F144=D144,"OK","Error")</f>
        <v>OK</v>
      </c>
      <c r="G145" s="109">
        <f>D144-F144</f>
        <v>0</v>
      </c>
      <c r="H145" s="16"/>
    </row>
    <row r="146" spans="1:8" s="4" customFormat="1" ht="13.5" outlineLevel="2" thickBot="1" x14ac:dyDescent="0.25">
      <c r="A146" s="110"/>
      <c r="B146" s="111"/>
      <c r="C146" s="110"/>
      <c r="D146" s="50"/>
      <c r="E146" s="130"/>
      <c r="F146" s="50"/>
      <c r="G146" s="50"/>
      <c r="H146" s="16"/>
    </row>
    <row r="147" spans="1:8" s="4" customFormat="1" outlineLevel="2" x14ac:dyDescent="0.2">
      <c r="A147" s="91"/>
      <c r="B147" s="92"/>
      <c r="C147" s="93"/>
      <c r="D147" s="212"/>
      <c r="E147" s="6" t="s">
        <v>124</v>
      </c>
      <c r="F147" s="7"/>
      <c r="G147" s="213"/>
      <c r="H147" s="8"/>
    </row>
    <row r="148" spans="1:8" s="4" customFormat="1" outlineLevel="2" x14ac:dyDescent="0.2">
      <c r="A148" s="95"/>
      <c r="B148" s="96"/>
      <c r="C148" s="97"/>
      <c r="D148" s="100"/>
      <c r="E148" s="9" t="s">
        <v>124</v>
      </c>
      <c r="F148" s="10"/>
      <c r="G148" s="214"/>
      <c r="H148" s="11"/>
    </row>
    <row r="149" spans="1:8" s="4" customFormat="1" outlineLevel="2" x14ac:dyDescent="0.2">
      <c r="A149" s="94"/>
      <c r="B149" s="99"/>
      <c r="C149" s="98"/>
      <c r="D149" s="100"/>
      <c r="E149" s="9" t="s">
        <v>124</v>
      </c>
      <c r="F149" s="10"/>
      <c r="G149" s="214"/>
      <c r="H149" s="12"/>
    </row>
    <row r="150" spans="1:8" s="4" customFormat="1" outlineLevel="2" x14ac:dyDescent="0.2">
      <c r="A150" s="95"/>
      <c r="B150" s="96"/>
      <c r="C150" s="97"/>
      <c r="D150" s="100"/>
      <c r="E150" s="9" t="s">
        <v>124</v>
      </c>
      <c r="F150" s="10"/>
      <c r="G150" s="214"/>
      <c r="H150" s="11"/>
    </row>
    <row r="151" spans="1:8" s="4" customFormat="1" ht="13.5" outlineLevel="2" thickBot="1" x14ac:dyDescent="0.25">
      <c r="A151" s="94"/>
      <c r="B151" s="99"/>
      <c r="C151" s="98"/>
      <c r="D151" s="100"/>
      <c r="E151" s="9" t="s">
        <v>124</v>
      </c>
      <c r="F151" s="10"/>
      <c r="G151" s="214"/>
      <c r="H151" s="12"/>
    </row>
    <row r="152" spans="1:8" s="4" customFormat="1" ht="39" outlineLevel="2" thickBot="1" x14ac:dyDescent="0.25">
      <c r="A152" s="101" t="s">
        <v>58</v>
      </c>
      <c r="B152" s="215" t="s">
        <v>260</v>
      </c>
      <c r="C152" s="103"/>
      <c r="D152" s="209">
        <v>0</v>
      </c>
      <c r="E152" s="272" t="s">
        <v>125</v>
      </c>
      <c r="F152" s="216">
        <f>SUM(F147:F151)</f>
        <v>0</v>
      </c>
      <c r="G152" s="218"/>
      <c r="H152" s="13"/>
    </row>
    <row r="153" spans="1:8" s="4" customFormat="1" outlineLevel="2" x14ac:dyDescent="0.2">
      <c r="A153" s="110"/>
      <c r="B153" s="111"/>
      <c r="C153" s="110"/>
      <c r="D153" s="219"/>
      <c r="E153" s="106" t="s">
        <v>126</v>
      </c>
      <c r="F153" s="15" t="str">
        <f>IF(F152=D152,"OK","Error")</f>
        <v>OK</v>
      </c>
      <c r="G153" s="109">
        <f>D152-F152</f>
        <v>0</v>
      </c>
      <c r="H153" s="16"/>
    </row>
    <row r="154" spans="1:8" s="4" customFormat="1" ht="13.5" outlineLevel="2" thickBot="1" x14ac:dyDescent="0.25">
      <c r="A154" s="110"/>
      <c r="B154" s="111"/>
      <c r="C154" s="110"/>
      <c r="D154" s="112"/>
      <c r="E154" s="51"/>
      <c r="F154" s="50"/>
      <c r="G154" s="50"/>
      <c r="H154" s="16"/>
    </row>
    <row r="155" spans="1:8" s="4" customFormat="1" outlineLevel="2" x14ac:dyDescent="0.2">
      <c r="A155" s="113"/>
      <c r="B155" s="114"/>
      <c r="C155" s="115"/>
      <c r="D155" s="117"/>
      <c r="E155" s="42" t="s">
        <v>124</v>
      </c>
      <c r="F155" s="43"/>
      <c r="G155" s="305"/>
      <c r="H155" s="8"/>
    </row>
    <row r="156" spans="1:8" s="4" customFormat="1" outlineLevel="2" x14ac:dyDescent="0.2">
      <c r="A156" s="118"/>
      <c r="B156" s="119"/>
      <c r="C156" s="120"/>
      <c r="D156" s="123"/>
      <c r="E156" s="20" t="s">
        <v>124</v>
      </c>
      <c r="F156" s="21"/>
      <c r="G156" s="227"/>
      <c r="H156" s="11"/>
    </row>
    <row r="157" spans="1:8" s="4" customFormat="1" outlineLevel="2" x14ac:dyDescent="0.2">
      <c r="A157" s="122"/>
      <c r="B157" s="124"/>
      <c r="C157" s="121"/>
      <c r="D157" s="123"/>
      <c r="E157" s="20" t="s">
        <v>124</v>
      </c>
      <c r="F157" s="21"/>
      <c r="G157" s="227"/>
      <c r="H157" s="12"/>
    </row>
    <row r="158" spans="1:8" s="4" customFormat="1" outlineLevel="2" x14ac:dyDescent="0.2">
      <c r="A158" s="118"/>
      <c r="B158" s="119"/>
      <c r="C158" s="120"/>
      <c r="D158" s="123"/>
      <c r="E158" s="20" t="s">
        <v>124</v>
      </c>
      <c r="F158" s="21"/>
      <c r="G158" s="227"/>
      <c r="H158" s="11"/>
    </row>
    <row r="159" spans="1:8" s="4" customFormat="1" ht="13.5" outlineLevel="2" thickBot="1" x14ac:dyDescent="0.25">
      <c r="A159" s="122"/>
      <c r="B159" s="124"/>
      <c r="C159" s="121"/>
      <c r="D159" s="123"/>
      <c r="E159" s="20" t="s">
        <v>124</v>
      </c>
      <c r="F159" s="21"/>
      <c r="G159" s="227"/>
      <c r="H159" s="12"/>
    </row>
    <row r="160" spans="1:8" s="4" customFormat="1" ht="26.25" outlineLevel="2" thickBot="1" x14ac:dyDescent="0.25">
      <c r="A160" s="125" t="s">
        <v>60</v>
      </c>
      <c r="B160" s="306" t="s">
        <v>261</v>
      </c>
      <c r="C160" s="127"/>
      <c r="D160" s="366">
        <v>0</v>
      </c>
      <c r="E160" s="307" t="s">
        <v>125</v>
      </c>
      <c r="F160" s="374">
        <f>SUM(F155:F159)</f>
        <v>0</v>
      </c>
      <c r="G160" s="308"/>
      <c r="H160" s="13"/>
    </row>
    <row r="161" spans="1:8" s="4" customFormat="1" outlineLevel="2" x14ac:dyDescent="0.2">
      <c r="A161" s="106"/>
      <c r="B161" s="107"/>
      <c r="C161" s="106"/>
      <c r="D161" s="309"/>
      <c r="E161" s="106" t="s">
        <v>126</v>
      </c>
      <c r="F161" s="15" t="str">
        <f>IF(F160=D160,"OK","Error")</f>
        <v>OK</v>
      </c>
      <c r="G161" s="109">
        <f>D160-F160</f>
        <v>0</v>
      </c>
      <c r="H161" s="16"/>
    </row>
    <row r="162" spans="1:8" s="4" customFormat="1" ht="13.5" outlineLevel="2" thickBot="1" x14ac:dyDescent="0.25">
      <c r="A162" s="110"/>
      <c r="B162" s="111"/>
      <c r="C162" s="110"/>
      <c r="D162" s="50"/>
      <c r="E162" s="130"/>
      <c r="F162" s="50"/>
      <c r="G162" s="50"/>
      <c r="H162" s="16"/>
    </row>
    <row r="163" spans="1:8" s="4" customFormat="1" outlineLevel="2" x14ac:dyDescent="0.2">
      <c r="A163" s="91"/>
      <c r="B163" s="92"/>
      <c r="C163" s="93"/>
      <c r="D163" s="212"/>
      <c r="E163" s="6" t="s">
        <v>124</v>
      </c>
      <c r="F163" s="7"/>
      <c r="G163" s="213"/>
      <c r="H163" s="8"/>
    </row>
    <row r="164" spans="1:8" s="4" customFormat="1" outlineLevel="2" x14ac:dyDescent="0.2">
      <c r="A164" s="95"/>
      <c r="B164" s="96"/>
      <c r="C164" s="97"/>
      <c r="D164" s="100"/>
      <c r="E164" s="9" t="s">
        <v>124</v>
      </c>
      <c r="F164" s="10"/>
      <c r="G164" s="214"/>
      <c r="H164" s="11"/>
    </row>
    <row r="165" spans="1:8" s="4" customFormat="1" outlineLevel="2" x14ac:dyDescent="0.2">
      <c r="A165" s="94"/>
      <c r="B165" s="99"/>
      <c r="C165" s="98"/>
      <c r="D165" s="100"/>
      <c r="E165" s="9" t="s">
        <v>124</v>
      </c>
      <c r="F165" s="10"/>
      <c r="G165" s="214"/>
      <c r="H165" s="12"/>
    </row>
    <row r="166" spans="1:8" s="4" customFormat="1" outlineLevel="2" x14ac:dyDescent="0.2">
      <c r="A166" s="95"/>
      <c r="B166" s="96"/>
      <c r="C166" s="97"/>
      <c r="D166" s="100"/>
      <c r="E166" s="9" t="s">
        <v>124</v>
      </c>
      <c r="F166" s="10"/>
      <c r="G166" s="214"/>
      <c r="H166" s="11"/>
    </row>
    <row r="167" spans="1:8" s="4" customFormat="1" ht="13.5" outlineLevel="2" thickBot="1" x14ac:dyDescent="0.25">
      <c r="A167" s="94"/>
      <c r="B167" s="99"/>
      <c r="C167" s="98"/>
      <c r="D167" s="100"/>
      <c r="E167" s="9" t="s">
        <v>124</v>
      </c>
      <c r="F167" s="10"/>
      <c r="G167" s="214"/>
      <c r="H167" s="12"/>
    </row>
    <row r="168" spans="1:8" s="4" customFormat="1" ht="26.25" outlineLevel="2" thickBot="1" x14ac:dyDescent="0.25">
      <c r="A168" s="101" t="s">
        <v>62</v>
      </c>
      <c r="B168" s="215" t="s">
        <v>262</v>
      </c>
      <c r="C168" s="103"/>
      <c r="D168" s="209">
        <v>0</v>
      </c>
      <c r="E168" s="272" t="s">
        <v>125</v>
      </c>
      <c r="F168" s="216">
        <f>SUM(F163:F167)</f>
        <v>0</v>
      </c>
      <c r="G168" s="218"/>
      <c r="H168" s="13"/>
    </row>
    <row r="169" spans="1:8" s="4" customFormat="1" outlineLevel="2" x14ac:dyDescent="0.2">
      <c r="A169" s="110"/>
      <c r="B169" s="111"/>
      <c r="C169" s="110"/>
      <c r="D169" s="219"/>
      <c r="E169" s="106" t="s">
        <v>126</v>
      </c>
      <c r="F169" s="15" t="str">
        <f>IF(F168=D168,"OK","Error")</f>
        <v>OK</v>
      </c>
      <c r="G169" s="109">
        <f>D168-F168</f>
        <v>0</v>
      </c>
      <c r="H169" s="16"/>
    </row>
    <row r="170" spans="1:8" s="4" customFormat="1" ht="13.5" outlineLevel="2" thickBot="1" x14ac:dyDescent="0.25">
      <c r="A170" s="110"/>
      <c r="B170" s="111"/>
      <c r="C170" s="110"/>
      <c r="D170" s="50"/>
      <c r="E170" s="130"/>
      <c r="F170" s="50"/>
      <c r="G170" s="50"/>
      <c r="H170" s="16"/>
    </row>
    <row r="171" spans="1:8" s="4" customFormat="1" outlineLevel="2" x14ac:dyDescent="0.2">
      <c r="A171" s="91"/>
      <c r="B171" s="92"/>
      <c r="C171" s="93"/>
      <c r="D171" s="212"/>
      <c r="E171" s="6" t="s">
        <v>124</v>
      </c>
      <c r="F171" s="7"/>
      <c r="G171" s="213"/>
      <c r="H171" s="8"/>
    </row>
    <row r="172" spans="1:8" s="4" customFormat="1" outlineLevel="2" x14ac:dyDescent="0.2">
      <c r="A172" s="95"/>
      <c r="B172" s="96"/>
      <c r="C172" s="97"/>
      <c r="D172" s="100"/>
      <c r="E172" s="9" t="s">
        <v>124</v>
      </c>
      <c r="F172" s="10"/>
      <c r="G172" s="214"/>
      <c r="H172" s="11"/>
    </row>
    <row r="173" spans="1:8" s="4" customFormat="1" outlineLevel="2" x14ac:dyDescent="0.2">
      <c r="A173" s="94"/>
      <c r="B173" s="99"/>
      <c r="C173" s="98"/>
      <c r="D173" s="100"/>
      <c r="E173" s="9" t="s">
        <v>124</v>
      </c>
      <c r="F173" s="10"/>
      <c r="G173" s="214"/>
      <c r="H173" s="12"/>
    </row>
    <row r="174" spans="1:8" s="4" customFormat="1" outlineLevel="2" x14ac:dyDescent="0.2">
      <c r="A174" s="95"/>
      <c r="B174" s="96"/>
      <c r="C174" s="97"/>
      <c r="D174" s="100"/>
      <c r="E174" s="9" t="s">
        <v>124</v>
      </c>
      <c r="F174" s="10"/>
      <c r="G174" s="214"/>
      <c r="H174" s="11"/>
    </row>
    <row r="175" spans="1:8" s="4" customFormat="1" ht="13.5" outlineLevel="2" thickBot="1" x14ac:dyDescent="0.25">
      <c r="A175" s="94"/>
      <c r="B175" s="99"/>
      <c r="C175" s="98"/>
      <c r="D175" s="100"/>
      <c r="E175" s="9" t="s">
        <v>124</v>
      </c>
      <c r="F175" s="10"/>
      <c r="G175" s="214"/>
      <c r="H175" s="12"/>
    </row>
    <row r="176" spans="1:8" s="4" customFormat="1" ht="51.75" outlineLevel="2" thickBot="1" x14ac:dyDescent="0.25">
      <c r="A176" s="104">
        <v>6.5</v>
      </c>
      <c r="B176" s="215" t="s">
        <v>293</v>
      </c>
      <c r="C176" s="103"/>
      <c r="D176" s="209"/>
      <c r="E176" s="272"/>
      <c r="F176" s="216">
        <f>SUM(F171:F175)</f>
        <v>0</v>
      </c>
      <c r="G176" s="218"/>
      <c r="H176" s="13"/>
    </row>
    <row r="177" spans="1:8" s="4" customFormat="1" outlineLevel="2" x14ac:dyDescent="0.2">
      <c r="A177" s="110"/>
      <c r="B177" s="111"/>
      <c r="C177" s="110"/>
      <c r="D177" s="219"/>
      <c r="E177" s="106" t="s">
        <v>126</v>
      </c>
      <c r="F177" s="15" t="str">
        <f>IF(F176=D176,"OK","Error")</f>
        <v>OK</v>
      </c>
      <c r="G177" s="109">
        <f>D176-F176</f>
        <v>0</v>
      </c>
      <c r="H177" s="16"/>
    </row>
    <row r="178" spans="1:8" s="4" customFormat="1" ht="13.5" outlineLevel="2" thickBot="1" x14ac:dyDescent="0.25">
      <c r="A178" s="110"/>
      <c r="B178" s="111"/>
      <c r="C178" s="110"/>
      <c r="D178" s="50"/>
      <c r="E178" s="130"/>
      <c r="F178" s="50"/>
      <c r="G178" s="50"/>
      <c r="H178" s="16"/>
    </row>
    <row r="179" spans="1:8" s="4" customFormat="1" outlineLevel="2" x14ac:dyDescent="0.2">
      <c r="A179" s="91"/>
      <c r="B179" s="92"/>
      <c r="C179" s="93"/>
      <c r="D179" s="212"/>
      <c r="E179" s="6" t="s">
        <v>124</v>
      </c>
      <c r="F179" s="7"/>
      <c r="G179" s="213"/>
      <c r="H179" s="8"/>
    </row>
    <row r="180" spans="1:8" s="4" customFormat="1" outlineLevel="2" x14ac:dyDescent="0.2">
      <c r="A180" s="95"/>
      <c r="B180" s="96"/>
      <c r="C180" s="97"/>
      <c r="D180" s="100"/>
      <c r="E180" s="9" t="s">
        <v>124</v>
      </c>
      <c r="F180" s="10"/>
      <c r="G180" s="214"/>
      <c r="H180" s="11"/>
    </row>
    <row r="181" spans="1:8" s="4" customFormat="1" outlineLevel="2" x14ac:dyDescent="0.2">
      <c r="A181" s="94"/>
      <c r="B181" s="99"/>
      <c r="C181" s="98"/>
      <c r="D181" s="100"/>
      <c r="E181" s="9" t="s">
        <v>124</v>
      </c>
      <c r="F181" s="10"/>
      <c r="G181" s="214"/>
      <c r="H181" s="12"/>
    </row>
    <row r="182" spans="1:8" s="4" customFormat="1" outlineLevel="2" x14ac:dyDescent="0.2">
      <c r="A182" s="95"/>
      <c r="B182" s="96"/>
      <c r="C182" s="97"/>
      <c r="D182" s="100"/>
      <c r="E182" s="9" t="s">
        <v>124</v>
      </c>
      <c r="F182" s="10"/>
      <c r="G182" s="214"/>
      <c r="H182" s="11"/>
    </row>
    <row r="183" spans="1:8" s="4" customFormat="1" ht="13.5" outlineLevel="2" thickBot="1" x14ac:dyDescent="0.25">
      <c r="A183" s="94"/>
      <c r="B183" s="99"/>
      <c r="C183" s="98"/>
      <c r="D183" s="100"/>
      <c r="E183" s="9" t="s">
        <v>124</v>
      </c>
      <c r="F183" s="10"/>
      <c r="G183" s="214"/>
      <c r="H183" s="12"/>
    </row>
    <row r="184" spans="1:8" s="4" customFormat="1" ht="64.5" outlineLevel="2" thickBot="1" x14ac:dyDescent="0.25">
      <c r="A184" s="104">
        <v>6.6</v>
      </c>
      <c r="B184" s="215" t="s">
        <v>290</v>
      </c>
      <c r="C184" s="103"/>
      <c r="D184" s="209"/>
      <c r="E184" s="272"/>
      <c r="F184" s="216">
        <f>SUM(F179:F183)</f>
        <v>0</v>
      </c>
      <c r="G184" s="218"/>
      <c r="H184" s="13"/>
    </row>
    <row r="185" spans="1:8" s="4" customFormat="1" outlineLevel="2" x14ac:dyDescent="0.2">
      <c r="A185" s="110"/>
      <c r="B185" s="111"/>
      <c r="C185" s="110"/>
      <c r="D185" s="219"/>
      <c r="E185" s="106" t="s">
        <v>126</v>
      </c>
      <c r="F185" s="15" t="str">
        <f>IF(F184=D184,"OK","Error")</f>
        <v>OK</v>
      </c>
      <c r="G185" s="109">
        <f>D184-F184</f>
        <v>0</v>
      </c>
      <c r="H185" s="16"/>
    </row>
    <row r="186" spans="1:8" s="4" customFormat="1" ht="13.5" outlineLevel="2" thickBot="1" x14ac:dyDescent="0.25">
      <c r="A186" s="110"/>
      <c r="B186" s="111"/>
      <c r="C186" s="110"/>
      <c r="D186" s="50"/>
      <c r="E186" s="130"/>
      <c r="F186" s="50"/>
      <c r="G186" s="50"/>
      <c r="H186" s="16"/>
    </row>
    <row r="187" spans="1:8" s="4" customFormat="1" outlineLevel="2" x14ac:dyDescent="0.2">
      <c r="A187" s="91"/>
      <c r="B187" s="92"/>
      <c r="C187" s="93"/>
      <c r="D187" s="212"/>
      <c r="E187" s="6" t="s">
        <v>124</v>
      </c>
      <c r="F187" s="7"/>
      <c r="G187" s="213"/>
      <c r="H187" s="8"/>
    </row>
    <row r="188" spans="1:8" s="4" customFormat="1" outlineLevel="2" x14ac:dyDescent="0.2">
      <c r="A188" s="95"/>
      <c r="B188" s="96"/>
      <c r="C188" s="97"/>
      <c r="D188" s="100"/>
      <c r="E188" s="9" t="s">
        <v>124</v>
      </c>
      <c r="F188" s="10"/>
      <c r="G188" s="214"/>
      <c r="H188" s="11"/>
    </row>
    <row r="189" spans="1:8" s="4" customFormat="1" outlineLevel="2" x14ac:dyDescent="0.2">
      <c r="A189" s="94"/>
      <c r="B189" s="99"/>
      <c r="C189" s="98"/>
      <c r="D189" s="100"/>
      <c r="E189" s="9" t="s">
        <v>124</v>
      </c>
      <c r="F189" s="10"/>
      <c r="G189" s="214"/>
      <c r="H189" s="12"/>
    </row>
    <row r="190" spans="1:8" s="4" customFormat="1" outlineLevel="2" x14ac:dyDescent="0.2">
      <c r="A190" s="95"/>
      <c r="B190" s="96"/>
      <c r="C190" s="97"/>
      <c r="D190" s="100"/>
      <c r="E190" s="9" t="s">
        <v>124</v>
      </c>
      <c r="F190" s="10"/>
      <c r="G190" s="214"/>
      <c r="H190" s="11"/>
    </row>
    <row r="191" spans="1:8" s="4" customFormat="1" ht="13.5" outlineLevel="2" thickBot="1" x14ac:dyDescent="0.25">
      <c r="A191" s="94"/>
      <c r="B191" s="99"/>
      <c r="C191" s="98"/>
      <c r="D191" s="100"/>
      <c r="E191" s="9" t="s">
        <v>124</v>
      </c>
      <c r="F191" s="10"/>
      <c r="G191" s="214"/>
      <c r="H191" s="12"/>
    </row>
    <row r="192" spans="1:8" s="4" customFormat="1" ht="77.25" outlineLevel="2" thickBot="1" x14ac:dyDescent="0.25">
      <c r="A192" s="104">
        <v>6.7</v>
      </c>
      <c r="B192" s="215" t="s">
        <v>291</v>
      </c>
      <c r="C192" s="103"/>
      <c r="D192" s="209"/>
      <c r="E192" s="272"/>
      <c r="F192" s="216">
        <f>SUM(F187:F191)</f>
        <v>0</v>
      </c>
      <c r="G192" s="218"/>
      <c r="H192" s="13"/>
    </row>
    <row r="193" spans="1:8" s="4" customFormat="1" outlineLevel="2" x14ac:dyDescent="0.2">
      <c r="A193" s="110"/>
      <c r="B193" s="111"/>
      <c r="C193" s="110"/>
      <c r="D193" s="219"/>
      <c r="E193" s="106" t="s">
        <v>126</v>
      </c>
      <c r="F193" s="15" t="str">
        <f>IF(F192=D192,"OK","Error")</f>
        <v>OK</v>
      </c>
      <c r="G193" s="109">
        <f>D192-F192</f>
        <v>0</v>
      </c>
      <c r="H193" s="16"/>
    </row>
    <row r="194" spans="1:8" s="4" customFormat="1" ht="13.5" outlineLevel="2" thickBot="1" x14ac:dyDescent="0.25">
      <c r="A194" s="110"/>
      <c r="B194" s="111"/>
      <c r="C194" s="110"/>
      <c r="D194" s="50"/>
      <c r="E194" s="130"/>
      <c r="F194" s="50"/>
      <c r="G194" s="50"/>
      <c r="H194" s="16"/>
    </row>
    <row r="195" spans="1:8" s="4" customFormat="1" outlineLevel="2" x14ac:dyDescent="0.2">
      <c r="A195" s="91"/>
      <c r="B195" s="92"/>
      <c r="C195" s="93"/>
      <c r="D195" s="212"/>
      <c r="E195" s="6" t="s">
        <v>124</v>
      </c>
      <c r="F195" s="7"/>
      <c r="G195" s="213"/>
      <c r="H195" s="8"/>
    </row>
    <row r="196" spans="1:8" s="4" customFormat="1" outlineLevel="2" x14ac:dyDescent="0.2">
      <c r="A196" s="95"/>
      <c r="B196" s="96"/>
      <c r="C196" s="97"/>
      <c r="D196" s="100"/>
      <c r="E196" s="9" t="s">
        <v>124</v>
      </c>
      <c r="F196" s="10"/>
      <c r="G196" s="214"/>
      <c r="H196" s="11"/>
    </row>
    <row r="197" spans="1:8" s="4" customFormat="1" outlineLevel="2" x14ac:dyDescent="0.2">
      <c r="A197" s="94"/>
      <c r="B197" s="99"/>
      <c r="C197" s="98"/>
      <c r="D197" s="100"/>
      <c r="E197" s="9" t="s">
        <v>124</v>
      </c>
      <c r="F197" s="10"/>
      <c r="G197" s="214"/>
      <c r="H197" s="12"/>
    </row>
    <row r="198" spans="1:8" s="4" customFormat="1" outlineLevel="2" x14ac:dyDescent="0.2">
      <c r="A198" s="95"/>
      <c r="B198" s="96"/>
      <c r="C198" s="97"/>
      <c r="D198" s="100"/>
      <c r="E198" s="9" t="s">
        <v>124</v>
      </c>
      <c r="F198" s="10"/>
      <c r="G198" s="214"/>
      <c r="H198" s="11"/>
    </row>
    <row r="199" spans="1:8" s="4" customFormat="1" ht="13.5" outlineLevel="2" thickBot="1" x14ac:dyDescent="0.25">
      <c r="A199" s="94"/>
      <c r="B199" s="99"/>
      <c r="C199" s="98"/>
      <c r="D199" s="100"/>
      <c r="E199" s="9" t="s">
        <v>124</v>
      </c>
      <c r="F199" s="10"/>
      <c r="G199" s="214"/>
      <c r="H199" s="12"/>
    </row>
    <row r="200" spans="1:8" s="4" customFormat="1" ht="72.75" customHeight="1" outlineLevel="2" thickBot="1" x14ac:dyDescent="0.25">
      <c r="A200" s="104">
        <v>6.8</v>
      </c>
      <c r="B200" s="215" t="s">
        <v>292</v>
      </c>
      <c r="C200" s="103"/>
      <c r="D200" s="209"/>
      <c r="E200" s="272"/>
      <c r="F200" s="216">
        <f>SUM(F195:F199)</f>
        <v>0</v>
      </c>
      <c r="G200" s="218"/>
      <c r="H200" s="13"/>
    </row>
    <row r="201" spans="1:8" s="4" customFormat="1" outlineLevel="2" x14ac:dyDescent="0.2">
      <c r="A201" s="110"/>
      <c r="B201" s="111"/>
      <c r="C201" s="110"/>
      <c r="D201" s="219"/>
      <c r="E201" s="106" t="s">
        <v>126</v>
      </c>
      <c r="F201" s="15" t="str">
        <f>IF(F200=D200,"OK","Error")</f>
        <v>OK</v>
      </c>
      <c r="G201" s="109">
        <f>D200-F200</f>
        <v>0</v>
      </c>
      <c r="H201" s="16"/>
    </row>
    <row r="202" spans="1:8" s="4" customFormat="1" ht="13.5" outlineLevel="2" thickBot="1" x14ac:dyDescent="0.25">
      <c r="A202" s="110"/>
      <c r="B202" s="111"/>
      <c r="C202" s="110"/>
      <c r="D202" s="219"/>
      <c r="E202" s="106"/>
      <c r="F202" s="15"/>
      <c r="G202" s="109"/>
      <c r="H202" s="16"/>
    </row>
    <row r="203" spans="1:8" s="4" customFormat="1" ht="26.25" outlineLevel="2" thickBot="1" x14ac:dyDescent="0.25">
      <c r="A203" s="153">
        <v>6.9</v>
      </c>
      <c r="B203" s="132" t="s">
        <v>185</v>
      </c>
      <c r="C203" s="133" t="s">
        <v>24</v>
      </c>
      <c r="D203" s="24">
        <f>D144+D152+D160+D168</f>
        <v>0</v>
      </c>
      <c r="E203" s="133" t="s">
        <v>185</v>
      </c>
      <c r="F203" s="24">
        <f>F144+F152+F160+F168+F176+F184+F192+F200</f>
        <v>0</v>
      </c>
      <c r="G203" s="50"/>
      <c r="H203" s="16"/>
    </row>
    <row r="204" spans="1:8" s="46" customFormat="1" ht="26.25" outlineLevel="2" thickBot="1" x14ac:dyDescent="0.25">
      <c r="A204" s="183"/>
      <c r="B204" s="334" t="s">
        <v>232</v>
      </c>
      <c r="C204" s="318"/>
      <c r="D204" s="335"/>
      <c r="E204" s="51"/>
      <c r="F204" s="50"/>
      <c r="G204" s="50"/>
      <c r="H204" s="16"/>
    </row>
    <row r="205" spans="1:8" s="4" customFormat="1" ht="13.5" outlineLevel="2" thickBot="1" x14ac:dyDescent="0.25">
      <c r="A205" s="331"/>
      <c r="B205" s="200"/>
      <c r="C205" s="173"/>
      <c r="D205" s="332"/>
      <c r="E205" s="185"/>
      <c r="F205" s="185"/>
      <c r="G205" s="185"/>
      <c r="H205" s="47"/>
    </row>
    <row r="206" spans="1:8" s="4" customFormat="1" ht="26.25" outlineLevel="2" thickBot="1" x14ac:dyDescent="0.25">
      <c r="A206" s="146" t="s">
        <v>77</v>
      </c>
      <c r="B206" s="147" t="s">
        <v>186</v>
      </c>
      <c r="C206" s="148" t="s">
        <v>5</v>
      </c>
      <c r="D206" s="48"/>
      <c r="E206" s="336"/>
      <c r="F206" s="48"/>
      <c r="G206" s="48"/>
      <c r="H206" s="49"/>
    </row>
    <row r="207" spans="1:8" s="4" customFormat="1" outlineLevel="2" x14ac:dyDescent="0.2">
      <c r="A207" s="113"/>
      <c r="B207" s="114"/>
      <c r="C207" s="115"/>
      <c r="D207" s="117"/>
      <c r="E207" s="392" t="s">
        <v>124</v>
      </c>
      <c r="F207" s="43"/>
      <c r="G207" s="305"/>
      <c r="H207" s="8"/>
    </row>
    <row r="208" spans="1:8" s="4" customFormat="1" outlineLevel="2" x14ac:dyDescent="0.2">
      <c r="A208" s="118"/>
      <c r="B208" s="119"/>
      <c r="C208" s="120"/>
      <c r="D208" s="123"/>
      <c r="E208" s="392" t="s">
        <v>124</v>
      </c>
      <c r="F208" s="21"/>
      <c r="G208" s="227"/>
      <c r="H208" s="11"/>
    </row>
    <row r="209" spans="1:8" s="4" customFormat="1" outlineLevel="2" x14ac:dyDescent="0.2">
      <c r="A209" s="122"/>
      <c r="B209" s="124"/>
      <c r="C209" s="121"/>
      <c r="D209" s="123"/>
      <c r="E209" s="20" t="s">
        <v>124</v>
      </c>
      <c r="F209" s="21"/>
      <c r="G209" s="227"/>
      <c r="H209" s="12"/>
    </row>
    <row r="210" spans="1:8" s="4" customFormat="1" outlineLevel="2" x14ac:dyDescent="0.2">
      <c r="A210" s="118"/>
      <c r="B210" s="119"/>
      <c r="C210" s="120"/>
      <c r="D210" s="123"/>
      <c r="E210" s="20" t="s">
        <v>124</v>
      </c>
      <c r="F210" s="21"/>
      <c r="G210" s="227"/>
      <c r="H210" s="11"/>
    </row>
    <row r="211" spans="1:8" s="4" customFormat="1" ht="13.5" outlineLevel="2" thickBot="1" x14ac:dyDescent="0.25">
      <c r="A211" s="122"/>
      <c r="B211" s="124"/>
      <c r="C211" s="121"/>
      <c r="D211" s="123"/>
      <c r="E211" s="20" t="s">
        <v>124</v>
      </c>
      <c r="F211" s="21"/>
      <c r="G211" s="227"/>
      <c r="H211" s="12"/>
    </row>
    <row r="212" spans="1:8" s="4" customFormat="1" ht="39" outlineLevel="2" thickBot="1" x14ac:dyDescent="0.25">
      <c r="A212" s="125" t="s">
        <v>78</v>
      </c>
      <c r="B212" s="306" t="s">
        <v>263</v>
      </c>
      <c r="C212" s="127"/>
      <c r="D212" s="387">
        <v>0</v>
      </c>
      <c r="E212" s="307" t="s">
        <v>125</v>
      </c>
      <c r="F212" s="374">
        <f>SUM(F207:F211)</f>
        <v>0</v>
      </c>
      <c r="G212" s="308"/>
      <c r="H212" s="13"/>
    </row>
    <row r="213" spans="1:8" s="4" customFormat="1" outlineLevel="2" x14ac:dyDescent="0.2">
      <c r="A213" s="106"/>
      <c r="B213" s="107"/>
      <c r="C213" s="106"/>
      <c r="D213" s="309"/>
      <c r="E213" s="106" t="s">
        <v>126</v>
      </c>
      <c r="F213" s="15" t="str">
        <f>IF(F212=D212,"OK","Error")</f>
        <v>OK</v>
      </c>
      <c r="G213" s="109">
        <f>D212-F212</f>
        <v>0</v>
      </c>
      <c r="H213" s="16"/>
    </row>
    <row r="214" spans="1:8" s="4" customFormat="1" ht="13.5" outlineLevel="2" thickBot="1" x14ac:dyDescent="0.25">
      <c r="A214" s="110"/>
      <c r="B214" s="111"/>
      <c r="C214" s="110"/>
      <c r="D214" s="112"/>
      <c r="E214" s="145"/>
      <c r="F214" s="50"/>
      <c r="G214" s="50"/>
      <c r="H214" s="16"/>
    </row>
    <row r="215" spans="1:8" s="4" customFormat="1" outlineLevel="2" x14ac:dyDescent="0.2">
      <c r="A215" s="91"/>
      <c r="B215" s="92"/>
      <c r="C215" s="93"/>
      <c r="D215" s="212"/>
      <c r="E215" s="394" t="s">
        <v>124</v>
      </c>
      <c r="F215" s="7"/>
      <c r="G215" s="213"/>
      <c r="H215" s="8"/>
    </row>
    <row r="216" spans="1:8" s="4" customFormat="1" outlineLevel="2" x14ac:dyDescent="0.2">
      <c r="A216" s="95"/>
      <c r="B216" s="96"/>
      <c r="C216" s="97"/>
      <c r="D216" s="100"/>
      <c r="E216" s="394" t="s">
        <v>124</v>
      </c>
      <c r="F216" s="10"/>
      <c r="G216" s="214"/>
      <c r="H216" s="11"/>
    </row>
    <row r="217" spans="1:8" s="4" customFormat="1" outlineLevel="2" x14ac:dyDescent="0.2">
      <c r="A217" s="94"/>
      <c r="B217" s="99"/>
      <c r="C217" s="98"/>
      <c r="D217" s="100"/>
      <c r="E217" s="9" t="s">
        <v>124</v>
      </c>
      <c r="F217" s="10"/>
      <c r="G217" s="214"/>
      <c r="H217" s="12"/>
    </row>
    <row r="218" spans="1:8" s="4" customFormat="1" outlineLevel="2" x14ac:dyDescent="0.2">
      <c r="A218" s="95"/>
      <c r="B218" s="96"/>
      <c r="C218" s="97"/>
      <c r="D218" s="100"/>
      <c r="E218" s="9" t="s">
        <v>124</v>
      </c>
      <c r="F218" s="10"/>
      <c r="G218" s="214"/>
      <c r="H218" s="11"/>
    </row>
    <row r="219" spans="1:8" s="4" customFormat="1" ht="13.5" outlineLevel="2" thickBot="1" x14ac:dyDescent="0.25">
      <c r="A219" s="94"/>
      <c r="B219" s="99"/>
      <c r="C219" s="98"/>
      <c r="D219" s="100"/>
      <c r="E219" s="9" t="s">
        <v>124</v>
      </c>
      <c r="F219" s="10"/>
      <c r="G219" s="214"/>
      <c r="H219" s="12"/>
    </row>
    <row r="220" spans="1:8" s="4" customFormat="1" ht="13.5" outlineLevel="2" thickBot="1" x14ac:dyDescent="0.25">
      <c r="A220" s="101" t="s">
        <v>80</v>
      </c>
      <c r="B220" s="215" t="s">
        <v>187</v>
      </c>
      <c r="C220" s="103"/>
      <c r="D220" s="386">
        <v>0</v>
      </c>
      <c r="E220" s="272" t="s">
        <v>125</v>
      </c>
      <c r="F220" s="216">
        <f>SUM(F215:F219)</f>
        <v>0</v>
      </c>
      <c r="G220" s="218"/>
      <c r="H220" s="13"/>
    </row>
    <row r="221" spans="1:8" s="4" customFormat="1" outlineLevel="2" x14ac:dyDescent="0.2">
      <c r="A221" s="110"/>
      <c r="B221" s="111"/>
      <c r="C221" s="110"/>
      <c r="D221" s="219"/>
      <c r="E221" s="106" t="s">
        <v>126</v>
      </c>
      <c r="F221" s="15" t="str">
        <f>IF(F220=D220,"OK","Error")</f>
        <v>OK</v>
      </c>
      <c r="G221" s="109">
        <f>D220-F220</f>
        <v>0</v>
      </c>
      <c r="H221" s="16"/>
    </row>
    <row r="222" spans="1:8" s="4" customFormat="1" ht="13.5" outlineLevel="3" thickBot="1" x14ac:dyDescent="0.25">
      <c r="A222" s="110"/>
      <c r="B222" s="111"/>
      <c r="C222" s="110"/>
      <c r="D222" s="51"/>
      <c r="E222" s="130"/>
      <c r="F222" s="50"/>
      <c r="G222" s="50"/>
      <c r="H222" s="16"/>
    </row>
    <row r="223" spans="1:8" s="4" customFormat="1" outlineLevel="2" x14ac:dyDescent="0.2">
      <c r="A223" s="113"/>
      <c r="B223" s="114"/>
      <c r="C223" s="115"/>
      <c r="D223" s="117"/>
      <c r="E223" s="392" t="s">
        <v>124</v>
      </c>
      <c r="F223" s="43"/>
      <c r="G223" s="305"/>
      <c r="H223" s="8"/>
    </row>
    <row r="224" spans="1:8" s="4" customFormat="1" outlineLevel="2" x14ac:dyDescent="0.2">
      <c r="A224" s="118"/>
      <c r="B224" s="119"/>
      <c r="C224" s="120"/>
      <c r="D224" s="123"/>
      <c r="E224" s="392" t="s">
        <v>124</v>
      </c>
      <c r="F224" s="21"/>
      <c r="G224" s="227"/>
      <c r="H224" s="11"/>
    </row>
    <row r="225" spans="1:8" s="4" customFormat="1" outlineLevel="2" x14ac:dyDescent="0.2">
      <c r="A225" s="122"/>
      <c r="B225" s="124"/>
      <c r="C225" s="121"/>
      <c r="D225" s="123"/>
      <c r="E225" s="20" t="s">
        <v>124</v>
      </c>
      <c r="F225" s="21"/>
      <c r="G225" s="227"/>
      <c r="H225" s="12"/>
    </row>
    <row r="226" spans="1:8" s="4" customFormat="1" outlineLevel="2" x14ac:dyDescent="0.2">
      <c r="A226" s="118"/>
      <c r="B226" s="119"/>
      <c r="C226" s="120"/>
      <c r="D226" s="123"/>
      <c r="E226" s="20" t="s">
        <v>124</v>
      </c>
      <c r="F226" s="21"/>
      <c r="G226" s="227"/>
      <c r="H226" s="11"/>
    </row>
    <row r="227" spans="1:8" s="4" customFormat="1" ht="13.5" outlineLevel="2" thickBot="1" x14ac:dyDescent="0.25">
      <c r="A227" s="122"/>
      <c r="B227" s="124"/>
      <c r="C227" s="121"/>
      <c r="D227" s="123"/>
      <c r="E227" s="20" t="s">
        <v>124</v>
      </c>
      <c r="F227" s="21"/>
      <c r="G227" s="227"/>
      <c r="H227" s="12"/>
    </row>
    <row r="228" spans="1:8" s="4" customFormat="1" ht="26.25" outlineLevel="2" thickBot="1" x14ac:dyDescent="0.25">
      <c r="A228" s="125" t="s">
        <v>82</v>
      </c>
      <c r="B228" s="306" t="s">
        <v>264</v>
      </c>
      <c r="C228" s="127"/>
      <c r="D228" s="387">
        <v>0</v>
      </c>
      <c r="E228" s="307" t="s">
        <v>125</v>
      </c>
      <c r="F228" s="374">
        <f>SUM(F223:F227)</f>
        <v>0</v>
      </c>
      <c r="G228" s="308"/>
      <c r="H228" s="13"/>
    </row>
    <row r="229" spans="1:8" s="4" customFormat="1" outlineLevel="2" x14ac:dyDescent="0.2">
      <c r="A229" s="106"/>
      <c r="B229" s="107"/>
      <c r="C229" s="106"/>
      <c r="D229" s="309"/>
      <c r="E229" s="106" t="s">
        <v>126</v>
      </c>
      <c r="F229" s="15" t="str">
        <f>IF(F228=D228,"OK","Error")</f>
        <v>OK</v>
      </c>
      <c r="G229" s="109">
        <f>D228-F228</f>
        <v>0</v>
      </c>
      <c r="H229" s="16"/>
    </row>
    <row r="230" spans="1:8" s="4" customFormat="1" ht="13.5" outlineLevel="3" thickBot="1" x14ac:dyDescent="0.25">
      <c r="A230" s="110"/>
      <c r="B230" s="111"/>
      <c r="C230" s="110"/>
      <c r="D230" s="50"/>
      <c r="E230" s="130"/>
      <c r="F230" s="50"/>
      <c r="G230" s="50"/>
      <c r="H230" s="16"/>
    </row>
    <row r="231" spans="1:8" s="4" customFormat="1" outlineLevel="2" x14ac:dyDescent="0.2">
      <c r="A231" s="91"/>
      <c r="B231" s="92"/>
      <c r="C231" s="93"/>
      <c r="D231" s="212"/>
      <c r="E231" s="6" t="s">
        <v>124</v>
      </c>
      <c r="F231" s="7"/>
      <c r="G231" s="213"/>
      <c r="H231" s="8"/>
    </row>
    <row r="232" spans="1:8" s="4" customFormat="1" outlineLevel="2" x14ac:dyDescent="0.2">
      <c r="A232" s="95"/>
      <c r="B232" s="96"/>
      <c r="C232" s="97"/>
      <c r="D232" s="100"/>
      <c r="E232" s="9" t="s">
        <v>124</v>
      </c>
      <c r="F232" s="10"/>
      <c r="G232" s="214"/>
      <c r="H232" s="11"/>
    </row>
    <row r="233" spans="1:8" s="4" customFormat="1" outlineLevel="2" x14ac:dyDescent="0.2">
      <c r="A233" s="94"/>
      <c r="B233" s="99"/>
      <c r="C233" s="98"/>
      <c r="D233" s="100"/>
      <c r="E233" s="9" t="s">
        <v>124</v>
      </c>
      <c r="F233" s="10"/>
      <c r="G233" s="214"/>
      <c r="H233" s="12"/>
    </row>
    <row r="234" spans="1:8" s="4" customFormat="1" outlineLevel="2" x14ac:dyDescent="0.2">
      <c r="A234" s="95"/>
      <c r="B234" s="96"/>
      <c r="C234" s="97"/>
      <c r="D234" s="100"/>
      <c r="E234" s="9" t="s">
        <v>124</v>
      </c>
      <c r="F234" s="10"/>
      <c r="G234" s="214"/>
      <c r="H234" s="11"/>
    </row>
    <row r="235" spans="1:8" s="4" customFormat="1" ht="13.5" outlineLevel="2" thickBot="1" x14ac:dyDescent="0.25">
      <c r="A235" s="94"/>
      <c r="B235" s="99"/>
      <c r="C235" s="98"/>
      <c r="D235" s="100"/>
      <c r="E235" s="9" t="s">
        <v>124</v>
      </c>
      <c r="F235" s="10"/>
      <c r="G235" s="214"/>
      <c r="H235" s="12"/>
    </row>
    <row r="236" spans="1:8" s="4" customFormat="1" ht="39" outlineLevel="2" thickBot="1" x14ac:dyDescent="0.25">
      <c r="A236" s="101" t="s">
        <v>84</v>
      </c>
      <c r="B236" s="215" t="s">
        <v>265</v>
      </c>
      <c r="C236" s="103"/>
      <c r="D236" s="209">
        <v>0</v>
      </c>
      <c r="E236" s="272" t="s">
        <v>125</v>
      </c>
      <c r="F236" s="216">
        <f>SUM(F231:F235)</f>
        <v>0</v>
      </c>
      <c r="G236" s="218"/>
      <c r="H236" s="13"/>
    </row>
    <row r="237" spans="1:8" s="4" customFormat="1" outlineLevel="2" x14ac:dyDescent="0.2">
      <c r="A237" s="110"/>
      <c r="B237" s="111"/>
      <c r="C237" s="110"/>
      <c r="D237" s="219"/>
      <c r="E237" s="106" t="s">
        <v>126</v>
      </c>
      <c r="F237" s="15" t="str">
        <f>IF(F236=D236,"OK","Error")</f>
        <v>OK</v>
      </c>
      <c r="G237" s="109">
        <f>D236-F236</f>
        <v>0</v>
      </c>
      <c r="H237" s="16"/>
    </row>
    <row r="238" spans="1:8" s="4" customFormat="1" ht="13.5" outlineLevel="3" thickBot="1" x14ac:dyDescent="0.25">
      <c r="A238" s="110"/>
      <c r="B238" s="111"/>
      <c r="C238" s="110"/>
      <c r="D238" s="51"/>
      <c r="E238" s="130"/>
      <c r="F238" s="50"/>
      <c r="G238" s="50"/>
      <c r="H238" s="16"/>
    </row>
    <row r="239" spans="1:8" s="4" customFormat="1" outlineLevel="2" x14ac:dyDescent="0.2">
      <c r="A239" s="113"/>
      <c r="B239" s="114"/>
      <c r="C239" s="115"/>
      <c r="D239" s="117"/>
      <c r="E239" s="42" t="s">
        <v>124</v>
      </c>
      <c r="F239" s="43"/>
      <c r="G239" s="305"/>
      <c r="H239" s="8"/>
    </row>
    <row r="240" spans="1:8" s="4" customFormat="1" outlineLevel="2" x14ac:dyDescent="0.2">
      <c r="A240" s="118"/>
      <c r="B240" s="119"/>
      <c r="C240" s="120"/>
      <c r="D240" s="123"/>
      <c r="E240" s="20" t="s">
        <v>124</v>
      </c>
      <c r="F240" s="21"/>
      <c r="G240" s="227"/>
      <c r="H240" s="11"/>
    </row>
    <row r="241" spans="1:8" s="4" customFormat="1" outlineLevel="2" x14ac:dyDescent="0.2">
      <c r="A241" s="122"/>
      <c r="B241" s="124"/>
      <c r="C241" s="121"/>
      <c r="D241" s="123"/>
      <c r="E241" s="20" t="s">
        <v>124</v>
      </c>
      <c r="F241" s="21"/>
      <c r="G241" s="227"/>
      <c r="H241" s="12"/>
    </row>
    <row r="242" spans="1:8" s="4" customFormat="1" outlineLevel="2" x14ac:dyDescent="0.2">
      <c r="A242" s="118"/>
      <c r="B242" s="119"/>
      <c r="C242" s="120"/>
      <c r="D242" s="123"/>
      <c r="E242" s="20" t="s">
        <v>124</v>
      </c>
      <c r="F242" s="21"/>
      <c r="G242" s="227"/>
      <c r="H242" s="11"/>
    </row>
    <row r="243" spans="1:8" s="4" customFormat="1" ht="13.5" outlineLevel="2" thickBot="1" x14ac:dyDescent="0.25">
      <c r="A243" s="122"/>
      <c r="B243" s="124"/>
      <c r="C243" s="121"/>
      <c r="D243" s="123"/>
      <c r="E243" s="20" t="s">
        <v>124</v>
      </c>
      <c r="F243" s="21"/>
      <c r="G243" s="227"/>
      <c r="H243" s="12"/>
    </row>
    <row r="244" spans="1:8" s="4" customFormat="1" ht="39" outlineLevel="2" thickBot="1" x14ac:dyDescent="0.25">
      <c r="A244" s="125" t="s">
        <v>86</v>
      </c>
      <c r="B244" s="306" t="s">
        <v>266</v>
      </c>
      <c r="C244" s="127"/>
      <c r="D244" s="387">
        <v>0</v>
      </c>
      <c r="E244" s="307" t="s">
        <v>125</v>
      </c>
      <c r="F244" s="374">
        <f>SUM(F239:F243)</f>
        <v>0</v>
      </c>
      <c r="G244" s="308"/>
      <c r="H244" s="13"/>
    </row>
    <row r="245" spans="1:8" s="4" customFormat="1" outlineLevel="2" x14ac:dyDescent="0.2">
      <c r="A245" s="106"/>
      <c r="B245" s="107"/>
      <c r="C245" s="106"/>
      <c r="D245" s="309"/>
      <c r="E245" s="106" t="s">
        <v>126</v>
      </c>
      <c r="F245" s="15" t="str">
        <f>IF(F244=D244,"OK","Error")</f>
        <v>OK</v>
      </c>
      <c r="G245" s="109">
        <f>D244-F244</f>
        <v>0</v>
      </c>
      <c r="H245" s="16"/>
    </row>
    <row r="246" spans="1:8" s="4" customFormat="1" ht="13.5" outlineLevel="3" thickBot="1" x14ac:dyDescent="0.25">
      <c r="A246" s="110"/>
      <c r="B246" s="111"/>
      <c r="C246" s="110"/>
      <c r="D246" s="145"/>
      <c r="E246" s="145"/>
      <c r="F246" s="50"/>
      <c r="G246" s="50"/>
      <c r="H246" s="16"/>
    </row>
    <row r="247" spans="1:8" s="4" customFormat="1" outlineLevel="2" x14ac:dyDescent="0.2">
      <c r="A247" s="91"/>
      <c r="B247" s="92"/>
      <c r="C247" s="93"/>
      <c r="D247" s="212"/>
      <c r="E247" s="394" t="s">
        <v>124</v>
      </c>
      <c r="F247" s="7"/>
      <c r="G247" s="213"/>
      <c r="H247" s="8"/>
    </row>
    <row r="248" spans="1:8" s="4" customFormat="1" outlineLevel="2" x14ac:dyDescent="0.2">
      <c r="A248" s="95"/>
      <c r="B248" s="96"/>
      <c r="C248" s="97"/>
      <c r="D248" s="100"/>
      <c r="E248" s="9" t="s">
        <v>124</v>
      </c>
      <c r="F248" s="10"/>
      <c r="G248" s="214"/>
      <c r="H248" s="11"/>
    </row>
    <row r="249" spans="1:8" s="4" customFormat="1" outlineLevel="2" x14ac:dyDescent="0.2">
      <c r="A249" s="94"/>
      <c r="B249" s="99"/>
      <c r="C249" s="98"/>
      <c r="D249" s="100"/>
      <c r="E249" s="9" t="s">
        <v>124</v>
      </c>
      <c r="F249" s="10"/>
      <c r="G249" s="214"/>
      <c r="H249" s="12"/>
    </row>
    <row r="250" spans="1:8" s="4" customFormat="1" outlineLevel="2" x14ac:dyDescent="0.2">
      <c r="A250" s="95"/>
      <c r="B250" s="96"/>
      <c r="C250" s="97"/>
      <c r="D250" s="100"/>
      <c r="E250" s="9" t="s">
        <v>124</v>
      </c>
      <c r="F250" s="10"/>
      <c r="G250" s="214"/>
      <c r="H250" s="11"/>
    </row>
    <row r="251" spans="1:8" s="4" customFormat="1" ht="13.5" outlineLevel="2" thickBot="1" x14ac:dyDescent="0.25">
      <c r="A251" s="94"/>
      <c r="B251" s="99"/>
      <c r="C251" s="98"/>
      <c r="D251" s="100"/>
      <c r="E251" s="9" t="s">
        <v>124</v>
      </c>
      <c r="F251" s="10"/>
      <c r="G251" s="214"/>
      <c r="H251" s="12"/>
    </row>
    <row r="252" spans="1:8" s="4" customFormat="1" ht="51.75" outlineLevel="2" thickBot="1" x14ac:dyDescent="0.25">
      <c r="A252" s="101" t="s">
        <v>88</v>
      </c>
      <c r="B252" s="215" t="s">
        <v>267</v>
      </c>
      <c r="C252" s="103"/>
      <c r="D252" s="386">
        <v>0</v>
      </c>
      <c r="E252" s="272" t="s">
        <v>125</v>
      </c>
      <c r="F252" s="216">
        <f>SUM(F247:F251)</f>
        <v>0</v>
      </c>
      <c r="G252" s="218"/>
      <c r="H252" s="13"/>
    </row>
    <row r="253" spans="1:8" s="4" customFormat="1" outlineLevel="2" x14ac:dyDescent="0.2">
      <c r="A253" s="110"/>
      <c r="B253" s="111"/>
      <c r="C253" s="110"/>
      <c r="D253" s="219"/>
      <c r="E253" s="106" t="s">
        <v>126</v>
      </c>
      <c r="F253" s="15" t="str">
        <f>IF(F252=D252,"OK","Error")</f>
        <v>OK</v>
      </c>
      <c r="G253" s="109">
        <f>D252-F252</f>
        <v>0</v>
      </c>
      <c r="H253" s="16"/>
    </row>
    <row r="254" spans="1:8" s="4" customFormat="1" ht="13.5" outlineLevel="3" thickBot="1" x14ac:dyDescent="0.25">
      <c r="A254" s="110"/>
      <c r="B254" s="111"/>
      <c r="C254" s="110"/>
      <c r="D254" s="50"/>
      <c r="E254" s="279"/>
      <c r="F254" s="274"/>
      <c r="G254" s="274"/>
      <c r="H254" s="16"/>
    </row>
    <row r="255" spans="1:8" s="4" customFormat="1" ht="13.5" outlineLevel="2" thickTop="1" x14ac:dyDescent="0.2">
      <c r="A255" s="113"/>
      <c r="B255" s="114"/>
      <c r="C255" s="115"/>
      <c r="D255" s="117"/>
      <c r="E255" s="395" t="s">
        <v>124</v>
      </c>
      <c r="F255" s="43"/>
      <c r="G255" s="305"/>
      <c r="H255" s="8"/>
    </row>
    <row r="256" spans="1:8" s="4" customFormat="1" outlineLevel="2" x14ac:dyDescent="0.2">
      <c r="A256" s="118"/>
      <c r="B256" s="119"/>
      <c r="C256" s="120"/>
      <c r="D256" s="123"/>
      <c r="E256" s="395" t="s">
        <v>124</v>
      </c>
      <c r="F256" s="21"/>
      <c r="G256" s="227"/>
      <c r="H256" s="11"/>
    </row>
    <row r="257" spans="1:8" s="4" customFormat="1" outlineLevel="2" x14ac:dyDescent="0.2">
      <c r="A257" s="122"/>
      <c r="B257" s="124"/>
      <c r="C257" s="121"/>
      <c r="D257" s="123"/>
      <c r="E257" s="20" t="s">
        <v>124</v>
      </c>
      <c r="F257" s="21"/>
      <c r="G257" s="227"/>
      <c r="H257" s="12"/>
    </row>
    <row r="258" spans="1:8" s="4" customFormat="1" outlineLevel="2" x14ac:dyDescent="0.2">
      <c r="A258" s="118"/>
      <c r="B258" s="119"/>
      <c r="C258" s="120"/>
      <c r="D258" s="123"/>
      <c r="E258" s="20" t="s">
        <v>124</v>
      </c>
      <c r="F258" s="21"/>
      <c r="G258" s="227"/>
      <c r="H258" s="11"/>
    </row>
    <row r="259" spans="1:8" s="4" customFormat="1" ht="13.5" outlineLevel="2" thickBot="1" x14ac:dyDescent="0.25">
      <c r="A259" s="122"/>
      <c r="B259" s="124"/>
      <c r="C259" s="121"/>
      <c r="D259" s="123"/>
      <c r="E259" s="20" t="s">
        <v>124</v>
      </c>
      <c r="F259" s="21"/>
      <c r="G259" s="227"/>
      <c r="H259" s="12"/>
    </row>
    <row r="260" spans="1:8" s="4" customFormat="1" ht="51.75" outlineLevel="2" thickBot="1" x14ac:dyDescent="0.25">
      <c r="A260" s="125" t="s">
        <v>90</v>
      </c>
      <c r="B260" s="306" t="s">
        <v>268</v>
      </c>
      <c r="C260" s="127"/>
      <c r="D260" s="387">
        <v>0</v>
      </c>
      <c r="E260" s="307" t="s">
        <v>125</v>
      </c>
      <c r="F260" s="374">
        <f>SUM(F255:F259)</f>
        <v>0</v>
      </c>
      <c r="G260" s="308"/>
      <c r="H260" s="13"/>
    </row>
    <row r="261" spans="1:8" s="4" customFormat="1" outlineLevel="2" x14ac:dyDescent="0.2">
      <c r="A261" s="106"/>
      <c r="B261" s="107"/>
      <c r="C261" s="106"/>
      <c r="D261" s="309"/>
      <c r="E261" s="106" t="s">
        <v>126</v>
      </c>
      <c r="F261" s="15" t="str">
        <f>IF(F260=D260,"OK","Error")</f>
        <v>OK</v>
      </c>
      <c r="G261" s="109">
        <f>D260-F260</f>
        <v>0</v>
      </c>
      <c r="H261" s="16"/>
    </row>
    <row r="262" spans="1:8" s="4" customFormat="1" ht="13.5" outlineLevel="2" thickBot="1" x14ac:dyDescent="0.25">
      <c r="A262" s="110"/>
      <c r="B262" s="111"/>
      <c r="C262" s="110"/>
      <c r="D262" s="50"/>
      <c r="E262" s="130"/>
      <c r="F262" s="50"/>
      <c r="G262" s="50"/>
      <c r="H262" s="16"/>
    </row>
    <row r="263" spans="1:8" s="4" customFormat="1" outlineLevel="2" x14ac:dyDescent="0.2">
      <c r="A263" s="91"/>
      <c r="B263" s="92"/>
      <c r="C263" s="93"/>
      <c r="D263" s="212"/>
      <c r="E263" s="6" t="s">
        <v>124</v>
      </c>
      <c r="F263" s="7"/>
      <c r="G263" s="213"/>
      <c r="H263" s="8"/>
    </row>
    <row r="264" spans="1:8" s="4" customFormat="1" outlineLevel="2" x14ac:dyDescent="0.2">
      <c r="A264" s="95"/>
      <c r="B264" s="96"/>
      <c r="C264" s="97"/>
      <c r="D264" s="100"/>
      <c r="E264" s="9" t="s">
        <v>124</v>
      </c>
      <c r="F264" s="10"/>
      <c r="G264" s="214"/>
      <c r="H264" s="11"/>
    </row>
    <row r="265" spans="1:8" s="4" customFormat="1" outlineLevel="2" x14ac:dyDescent="0.2">
      <c r="A265" s="94"/>
      <c r="B265" s="99"/>
      <c r="C265" s="98"/>
      <c r="D265" s="100"/>
      <c r="E265" s="9" t="s">
        <v>124</v>
      </c>
      <c r="F265" s="10"/>
      <c r="G265" s="214"/>
      <c r="H265" s="12"/>
    </row>
    <row r="266" spans="1:8" s="4" customFormat="1" outlineLevel="2" x14ac:dyDescent="0.2">
      <c r="A266" s="95"/>
      <c r="B266" s="96"/>
      <c r="C266" s="97"/>
      <c r="D266" s="100"/>
      <c r="E266" s="9" t="s">
        <v>124</v>
      </c>
      <c r="F266" s="10"/>
      <c r="G266" s="214"/>
      <c r="H266" s="11"/>
    </row>
    <row r="267" spans="1:8" s="4" customFormat="1" ht="13.5" outlineLevel="2" thickBot="1" x14ac:dyDescent="0.25">
      <c r="A267" s="94"/>
      <c r="B267" s="99"/>
      <c r="C267" s="98"/>
      <c r="D267" s="100"/>
      <c r="E267" s="9" t="s">
        <v>124</v>
      </c>
      <c r="F267" s="10"/>
      <c r="G267" s="214"/>
      <c r="H267" s="12"/>
    </row>
    <row r="268" spans="1:8" s="4" customFormat="1" ht="26.25" outlineLevel="2" thickBot="1" x14ac:dyDescent="0.25">
      <c r="A268" s="101" t="s">
        <v>92</v>
      </c>
      <c r="B268" s="215" t="s">
        <v>269</v>
      </c>
      <c r="C268" s="103"/>
      <c r="D268" s="209">
        <v>0</v>
      </c>
      <c r="E268" s="272" t="s">
        <v>125</v>
      </c>
      <c r="F268" s="216">
        <f>SUM(F263:F267)</f>
        <v>0</v>
      </c>
      <c r="G268" s="218"/>
      <c r="H268" s="13"/>
    </row>
    <row r="269" spans="1:8" s="4" customFormat="1" outlineLevel="2" x14ac:dyDescent="0.2">
      <c r="A269" s="110"/>
      <c r="B269" s="111"/>
      <c r="C269" s="110"/>
      <c r="D269" s="219"/>
      <c r="E269" s="106" t="s">
        <v>126</v>
      </c>
      <c r="F269" s="15" t="str">
        <f>IF(F268=D268,"OK","Error")</f>
        <v>OK</v>
      </c>
      <c r="G269" s="109">
        <f>D268-F268</f>
        <v>0</v>
      </c>
      <c r="H269" s="16"/>
    </row>
    <row r="270" spans="1:8" s="4" customFormat="1" ht="13.5" outlineLevel="2" thickBot="1" x14ac:dyDescent="0.25">
      <c r="A270" s="110"/>
      <c r="B270" s="111"/>
      <c r="C270" s="110"/>
      <c r="D270" s="50"/>
      <c r="E270" s="130"/>
      <c r="F270" s="50"/>
      <c r="G270" s="50"/>
      <c r="H270" s="16"/>
    </row>
    <row r="271" spans="1:8" s="4" customFormat="1" outlineLevel="2" x14ac:dyDescent="0.2">
      <c r="A271" s="113"/>
      <c r="B271" s="114"/>
      <c r="C271" s="115"/>
      <c r="D271" s="117"/>
      <c r="E271" s="395" t="s">
        <v>124</v>
      </c>
      <c r="F271" s="116"/>
      <c r="G271" s="305"/>
      <c r="H271" s="8"/>
    </row>
    <row r="272" spans="1:8" s="4" customFormat="1" outlineLevel="2" x14ac:dyDescent="0.2">
      <c r="A272" s="118"/>
      <c r="B272" s="119"/>
      <c r="C272" s="120"/>
      <c r="D272" s="123"/>
      <c r="E272" s="395" t="s">
        <v>124</v>
      </c>
      <c r="F272" s="21"/>
      <c r="G272" s="227"/>
      <c r="H272" s="11"/>
    </row>
    <row r="273" spans="1:8" s="4" customFormat="1" ht="13.5" outlineLevel="2" thickBot="1" x14ac:dyDescent="0.25">
      <c r="A273" s="122"/>
      <c r="B273" s="124"/>
      <c r="C273" s="121"/>
      <c r="D273" s="123"/>
      <c r="E273" s="395" t="s">
        <v>124</v>
      </c>
      <c r="F273" s="21"/>
      <c r="G273" s="227"/>
      <c r="H273" s="12"/>
    </row>
    <row r="274" spans="1:8" s="4" customFormat="1" outlineLevel="2" x14ac:dyDescent="0.2">
      <c r="A274" s="118"/>
      <c r="B274" s="119"/>
      <c r="C274" s="120"/>
      <c r="D274" s="123"/>
      <c r="E274" s="395" t="s">
        <v>124</v>
      </c>
      <c r="F274" s="21"/>
      <c r="G274" s="227"/>
      <c r="H274" s="8"/>
    </row>
    <row r="275" spans="1:8" s="4" customFormat="1" ht="13.5" outlineLevel="2" thickBot="1" x14ac:dyDescent="0.25">
      <c r="A275" s="122"/>
      <c r="B275" s="124"/>
      <c r="C275" s="121"/>
      <c r="D275" s="123"/>
      <c r="E275" s="20" t="s">
        <v>124</v>
      </c>
      <c r="F275" s="21"/>
      <c r="G275" s="227"/>
      <c r="H275" s="12"/>
    </row>
    <row r="276" spans="1:8" s="4" customFormat="1" ht="26.25" outlineLevel="2" thickBot="1" x14ac:dyDescent="0.25">
      <c r="A276" s="125" t="s">
        <v>94</v>
      </c>
      <c r="B276" s="306" t="s">
        <v>270</v>
      </c>
      <c r="C276" s="127"/>
      <c r="D276" s="387">
        <v>0</v>
      </c>
      <c r="E276" s="307" t="s">
        <v>125</v>
      </c>
      <c r="F276" s="374">
        <f>SUM(F271:F275)</f>
        <v>0</v>
      </c>
      <c r="G276" s="308"/>
      <c r="H276" s="13"/>
    </row>
    <row r="277" spans="1:8" s="4" customFormat="1" outlineLevel="2" x14ac:dyDescent="0.2">
      <c r="A277" s="106"/>
      <c r="B277" s="107"/>
      <c r="C277" s="106"/>
      <c r="D277" s="309"/>
      <c r="E277" s="106" t="s">
        <v>126</v>
      </c>
      <c r="F277" s="15" t="str">
        <f>IF(F276=D276,"OK","Error")</f>
        <v>OK</v>
      </c>
      <c r="G277" s="109">
        <f>D276-F276</f>
        <v>0</v>
      </c>
      <c r="H277" s="16"/>
    </row>
    <row r="278" spans="1:8" s="4" customFormat="1" ht="13.5" outlineLevel="2" thickBot="1" x14ac:dyDescent="0.25">
      <c r="A278" s="110"/>
      <c r="B278" s="111"/>
      <c r="C278" s="110"/>
      <c r="D278" s="112"/>
      <c r="E278" s="51"/>
      <c r="F278" s="50"/>
      <c r="G278" s="50"/>
      <c r="H278" s="16"/>
    </row>
    <row r="279" spans="1:8" s="4" customFormat="1" outlineLevel="2" x14ac:dyDescent="0.2">
      <c r="A279" s="91"/>
      <c r="B279" s="92"/>
      <c r="C279" s="93"/>
      <c r="D279" s="212"/>
      <c r="E279" s="6" t="s">
        <v>124</v>
      </c>
      <c r="F279" s="7"/>
      <c r="G279" s="213"/>
      <c r="H279" s="8"/>
    </row>
    <row r="280" spans="1:8" s="4" customFormat="1" outlineLevel="2" x14ac:dyDescent="0.2">
      <c r="A280" s="95"/>
      <c r="B280" s="96"/>
      <c r="C280" s="97"/>
      <c r="D280" s="100"/>
      <c r="E280" s="9" t="s">
        <v>124</v>
      </c>
      <c r="F280" s="10"/>
      <c r="G280" s="214"/>
      <c r="H280" s="11"/>
    </row>
    <row r="281" spans="1:8" s="4" customFormat="1" outlineLevel="2" x14ac:dyDescent="0.2">
      <c r="A281" s="94"/>
      <c r="B281" s="99"/>
      <c r="C281" s="98"/>
      <c r="D281" s="100"/>
      <c r="E281" s="9" t="s">
        <v>124</v>
      </c>
      <c r="F281" s="10"/>
      <c r="G281" s="214"/>
      <c r="H281" s="12"/>
    </row>
    <row r="282" spans="1:8" s="4" customFormat="1" outlineLevel="2" x14ac:dyDescent="0.2">
      <c r="A282" s="95"/>
      <c r="B282" s="96"/>
      <c r="C282" s="97"/>
      <c r="D282" s="100"/>
      <c r="E282" s="9" t="s">
        <v>124</v>
      </c>
      <c r="F282" s="10"/>
      <c r="G282" s="214"/>
      <c r="H282" s="11"/>
    </row>
    <row r="283" spans="1:8" s="4" customFormat="1" ht="13.5" outlineLevel="2" thickBot="1" x14ac:dyDescent="0.25">
      <c r="A283" s="94"/>
      <c r="B283" s="99"/>
      <c r="C283" s="98"/>
      <c r="D283" s="100"/>
      <c r="E283" s="9" t="s">
        <v>124</v>
      </c>
      <c r="F283" s="10"/>
      <c r="G283" s="214"/>
      <c r="H283" s="12"/>
    </row>
    <row r="284" spans="1:8" s="4" customFormat="1" ht="39" outlineLevel="2" thickBot="1" x14ac:dyDescent="0.25">
      <c r="A284" s="101" t="s">
        <v>96</v>
      </c>
      <c r="B284" s="215" t="s">
        <v>206</v>
      </c>
      <c r="C284" s="103"/>
      <c r="D284" s="209">
        <v>0</v>
      </c>
      <c r="E284" s="272" t="s">
        <v>125</v>
      </c>
      <c r="F284" s="216">
        <f>SUM(F279:F283)</f>
        <v>0</v>
      </c>
      <c r="G284" s="218"/>
      <c r="H284" s="13"/>
    </row>
    <row r="285" spans="1:8" s="4" customFormat="1" outlineLevel="2" x14ac:dyDescent="0.2">
      <c r="A285" s="110"/>
      <c r="B285" s="111"/>
      <c r="C285" s="110"/>
      <c r="D285" s="219"/>
      <c r="E285" s="106" t="s">
        <v>126</v>
      </c>
      <c r="F285" s="15" t="str">
        <f>IF(F284=D284,"OK","Error")</f>
        <v>OK</v>
      </c>
      <c r="G285" s="109">
        <f>D284-F284</f>
        <v>0</v>
      </c>
      <c r="H285" s="16"/>
    </row>
    <row r="286" spans="1:8" s="4" customFormat="1" ht="13.5" outlineLevel="3" thickBot="1" x14ac:dyDescent="0.25">
      <c r="A286" s="110"/>
      <c r="B286" s="111"/>
      <c r="C286" s="110"/>
      <c r="D286" s="51"/>
      <c r="E286" s="130"/>
      <c r="F286" s="50"/>
      <c r="G286" s="50"/>
      <c r="H286" s="16"/>
    </row>
    <row r="287" spans="1:8" s="4" customFormat="1" outlineLevel="2" x14ac:dyDescent="0.2">
      <c r="A287" s="113"/>
      <c r="B287" s="114"/>
      <c r="C287" s="115"/>
      <c r="D287" s="117"/>
      <c r="E287" s="42" t="s">
        <v>124</v>
      </c>
      <c r="F287" s="43"/>
      <c r="G287" s="305"/>
      <c r="H287" s="8"/>
    </row>
    <row r="288" spans="1:8" s="4" customFormat="1" outlineLevel="2" x14ac:dyDescent="0.2">
      <c r="A288" s="118"/>
      <c r="B288" s="119"/>
      <c r="C288" s="120"/>
      <c r="D288" s="123"/>
      <c r="E288" s="20" t="s">
        <v>124</v>
      </c>
      <c r="F288" s="21"/>
      <c r="G288" s="227"/>
      <c r="H288" s="11"/>
    </row>
    <row r="289" spans="1:8" s="4" customFormat="1" outlineLevel="2" x14ac:dyDescent="0.2">
      <c r="A289" s="122"/>
      <c r="B289" s="124"/>
      <c r="C289" s="121"/>
      <c r="D289" s="123"/>
      <c r="E289" s="20" t="s">
        <v>124</v>
      </c>
      <c r="F289" s="21"/>
      <c r="G289" s="227"/>
      <c r="H289" s="12"/>
    </row>
    <row r="290" spans="1:8" s="4" customFormat="1" outlineLevel="2" x14ac:dyDescent="0.2">
      <c r="A290" s="118"/>
      <c r="B290" s="119"/>
      <c r="C290" s="120"/>
      <c r="D290" s="123"/>
      <c r="E290" s="20" t="s">
        <v>124</v>
      </c>
      <c r="F290" s="21"/>
      <c r="G290" s="227"/>
      <c r="H290" s="11"/>
    </row>
    <row r="291" spans="1:8" s="4" customFormat="1" ht="13.5" outlineLevel="2" thickBot="1" x14ac:dyDescent="0.25">
      <c r="A291" s="122"/>
      <c r="B291" s="124"/>
      <c r="C291" s="121"/>
      <c r="D291" s="123"/>
      <c r="E291" s="20" t="s">
        <v>124</v>
      </c>
      <c r="F291" s="21"/>
      <c r="G291" s="227"/>
      <c r="H291" s="12"/>
    </row>
    <row r="292" spans="1:8" s="4" customFormat="1" ht="39" outlineLevel="2" thickBot="1" x14ac:dyDescent="0.25">
      <c r="A292" s="125" t="s">
        <v>98</v>
      </c>
      <c r="B292" s="306" t="s">
        <v>271</v>
      </c>
      <c r="C292" s="127"/>
      <c r="D292" s="366">
        <v>0</v>
      </c>
      <c r="E292" s="307" t="s">
        <v>125</v>
      </c>
      <c r="F292" s="374">
        <f>SUM(F287:F291)</f>
        <v>0</v>
      </c>
      <c r="G292" s="308"/>
      <c r="H292" s="13"/>
    </row>
    <row r="293" spans="1:8" s="4" customFormat="1" outlineLevel="2" x14ac:dyDescent="0.2">
      <c r="A293" s="106"/>
      <c r="B293" s="107"/>
      <c r="C293" s="106"/>
      <c r="D293" s="309"/>
      <c r="E293" s="106" t="s">
        <v>126</v>
      </c>
      <c r="F293" s="15" t="str">
        <f>IF(F292=D292,"OK","Error")</f>
        <v>OK</v>
      </c>
      <c r="G293" s="109">
        <f>D292-F292</f>
        <v>0</v>
      </c>
      <c r="H293" s="16"/>
    </row>
    <row r="294" spans="1:8" s="4" customFormat="1" ht="13.5" outlineLevel="3" thickBot="1" x14ac:dyDescent="0.25">
      <c r="A294" s="110"/>
      <c r="B294" s="111"/>
      <c r="C294" s="110"/>
      <c r="D294" s="50"/>
      <c r="E294" s="130"/>
      <c r="F294" s="50"/>
      <c r="G294" s="50"/>
      <c r="H294" s="16"/>
    </row>
    <row r="295" spans="1:8" s="4" customFormat="1" outlineLevel="2" x14ac:dyDescent="0.2">
      <c r="A295" s="91"/>
      <c r="B295" s="92"/>
      <c r="C295" s="93"/>
      <c r="D295" s="212"/>
      <c r="E295" s="6" t="s">
        <v>124</v>
      </c>
      <c r="F295" s="7"/>
      <c r="G295" s="213"/>
      <c r="H295" s="8"/>
    </row>
    <row r="296" spans="1:8" s="4" customFormat="1" outlineLevel="2" x14ac:dyDescent="0.2">
      <c r="A296" s="95"/>
      <c r="B296" s="96"/>
      <c r="C296" s="97"/>
      <c r="D296" s="100"/>
      <c r="E296" s="9" t="s">
        <v>124</v>
      </c>
      <c r="F296" s="10"/>
      <c r="G296" s="214"/>
      <c r="H296" s="11"/>
    </row>
    <row r="297" spans="1:8" s="4" customFormat="1" outlineLevel="2" x14ac:dyDescent="0.2">
      <c r="A297" s="94"/>
      <c r="B297" s="99"/>
      <c r="C297" s="98"/>
      <c r="D297" s="100"/>
      <c r="E297" s="9" t="s">
        <v>124</v>
      </c>
      <c r="F297" s="10"/>
      <c r="G297" s="214"/>
      <c r="H297" s="12"/>
    </row>
    <row r="298" spans="1:8" s="4" customFormat="1" outlineLevel="2" x14ac:dyDescent="0.2">
      <c r="A298" s="95"/>
      <c r="B298" s="96"/>
      <c r="C298" s="97"/>
      <c r="D298" s="100"/>
      <c r="E298" s="9" t="s">
        <v>124</v>
      </c>
      <c r="F298" s="10"/>
      <c r="G298" s="214"/>
      <c r="H298" s="11"/>
    </row>
    <row r="299" spans="1:8" s="4" customFormat="1" ht="13.5" outlineLevel="2" thickBot="1" x14ac:dyDescent="0.25">
      <c r="A299" s="94"/>
      <c r="B299" s="99"/>
      <c r="C299" s="98"/>
      <c r="D299" s="100"/>
      <c r="E299" s="9" t="s">
        <v>124</v>
      </c>
      <c r="F299" s="10"/>
      <c r="G299" s="214"/>
      <c r="H299" s="12"/>
    </row>
    <row r="300" spans="1:8" s="4" customFormat="1" ht="39" outlineLevel="2" thickBot="1" x14ac:dyDescent="0.25">
      <c r="A300" s="101" t="s">
        <v>100</v>
      </c>
      <c r="B300" s="215" t="s">
        <v>233</v>
      </c>
      <c r="C300" s="103"/>
      <c r="D300" s="209">
        <v>0</v>
      </c>
      <c r="E300" s="272" t="s">
        <v>125</v>
      </c>
      <c r="F300" s="216">
        <f>SUM(F295:F299)</f>
        <v>0</v>
      </c>
      <c r="G300" s="218"/>
      <c r="H300" s="13"/>
    </row>
    <row r="301" spans="1:8" s="4" customFormat="1" outlineLevel="2" x14ac:dyDescent="0.2">
      <c r="A301" s="110"/>
      <c r="B301" s="111"/>
      <c r="C301" s="110"/>
      <c r="D301" s="219"/>
      <c r="E301" s="106" t="s">
        <v>126</v>
      </c>
      <c r="F301" s="15" t="str">
        <f>IF(F300=D300,"OK","Error")</f>
        <v>OK</v>
      </c>
      <c r="G301" s="109">
        <f>D300-F300</f>
        <v>0</v>
      </c>
      <c r="H301" s="16"/>
    </row>
    <row r="302" spans="1:8" s="4" customFormat="1" ht="13.5" outlineLevel="3" thickBot="1" x14ac:dyDescent="0.25">
      <c r="A302" s="110"/>
      <c r="B302" s="111"/>
      <c r="C302" s="110"/>
      <c r="D302" s="51"/>
      <c r="E302" s="130"/>
      <c r="F302" s="50"/>
      <c r="G302" s="50"/>
      <c r="H302" s="16"/>
    </row>
    <row r="303" spans="1:8" s="4" customFormat="1" outlineLevel="2" x14ac:dyDescent="0.2">
      <c r="A303" s="113"/>
      <c r="B303" s="114"/>
      <c r="C303" s="115"/>
      <c r="D303" s="117"/>
      <c r="E303" s="42" t="s">
        <v>124</v>
      </c>
      <c r="F303" s="43"/>
      <c r="G303" s="305"/>
      <c r="H303" s="8"/>
    </row>
    <row r="304" spans="1:8" s="4" customFormat="1" outlineLevel="2" x14ac:dyDescent="0.2">
      <c r="A304" s="118"/>
      <c r="B304" s="119"/>
      <c r="C304" s="120"/>
      <c r="D304" s="123"/>
      <c r="E304" s="20" t="s">
        <v>124</v>
      </c>
      <c r="F304" s="21"/>
      <c r="G304" s="227"/>
      <c r="H304" s="11"/>
    </row>
    <row r="305" spans="1:8" s="4" customFormat="1" outlineLevel="2" x14ac:dyDescent="0.2">
      <c r="A305" s="122"/>
      <c r="B305" s="124"/>
      <c r="C305" s="121"/>
      <c r="D305" s="123"/>
      <c r="E305" s="20" t="s">
        <v>124</v>
      </c>
      <c r="F305" s="21"/>
      <c r="G305" s="227"/>
      <c r="H305" s="12"/>
    </row>
    <row r="306" spans="1:8" s="4" customFormat="1" outlineLevel="2" x14ac:dyDescent="0.2">
      <c r="A306" s="118"/>
      <c r="B306" s="119"/>
      <c r="C306" s="120"/>
      <c r="D306" s="123"/>
      <c r="E306" s="20" t="s">
        <v>124</v>
      </c>
      <c r="F306" s="21"/>
      <c r="G306" s="227"/>
      <c r="H306" s="11"/>
    </row>
    <row r="307" spans="1:8" s="4" customFormat="1" ht="13.5" outlineLevel="2" thickBot="1" x14ac:dyDescent="0.25">
      <c r="A307" s="122"/>
      <c r="B307" s="124"/>
      <c r="C307" s="121"/>
      <c r="D307" s="123"/>
      <c r="E307" s="20" t="s">
        <v>124</v>
      </c>
      <c r="F307" s="21"/>
      <c r="G307" s="227"/>
      <c r="H307" s="12"/>
    </row>
    <row r="308" spans="1:8" s="4" customFormat="1" ht="51.75" outlineLevel="2" thickBot="1" x14ac:dyDescent="0.25">
      <c r="A308" s="125" t="s">
        <v>102</v>
      </c>
      <c r="B308" s="306" t="s">
        <v>234</v>
      </c>
      <c r="C308" s="127"/>
      <c r="D308" s="366">
        <v>0</v>
      </c>
      <c r="E308" s="307" t="s">
        <v>125</v>
      </c>
      <c r="F308" s="374">
        <f>SUM(F303:F307)</f>
        <v>0</v>
      </c>
      <c r="G308" s="308"/>
      <c r="H308" s="13"/>
    </row>
    <row r="309" spans="1:8" s="4" customFormat="1" outlineLevel="2" x14ac:dyDescent="0.2">
      <c r="A309" s="106"/>
      <c r="B309" s="107"/>
      <c r="C309" s="106"/>
      <c r="D309" s="309"/>
      <c r="E309" s="106" t="s">
        <v>126</v>
      </c>
      <c r="F309" s="15" t="str">
        <f>IF(F308=D308,"OK","Error")</f>
        <v>OK</v>
      </c>
      <c r="G309" s="109">
        <f>D308-F308</f>
        <v>0</v>
      </c>
      <c r="H309" s="16"/>
    </row>
    <row r="310" spans="1:8" s="4" customFormat="1" ht="13.5" outlineLevel="3" thickBot="1" x14ac:dyDescent="0.25">
      <c r="A310" s="110"/>
      <c r="B310" s="111"/>
      <c r="C310" s="110"/>
      <c r="D310" s="50"/>
      <c r="E310" s="130"/>
      <c r="F310" s="50"/>
      <c r="G310" s="50"/>
      <c r="H310" s="16"/>
    </row>
    <row r="311" spans="1:8" s="4" customFormat="1" outlineLevel="2" x14ac:dyDescent="0.2">
      <c r="A311" s="91"/>
      <c r="B311" s="92"/>
      <c r="C311" s="93"/>
      <c r="D311" s="212"/>
      <c r="E311" s="394" t="s">
        <v>124</v>
      </c>
      <c r="F311" s="7"/>
      <c r="G311" s="213"/>
      <c r="H311" s="8"/>
    </row>
    <row r="312" spans="1:8" s="4" customFormat="1" outlineLevel="2" x14ac:dyDescent="0.2">
      <c r="A312" s="95"/>
      <c r="B312" s="96"/>
      <c r="C312" s="97"/>
      <c r="D312" s="100"/>
      <c r="E312" s="9" t="s">
        <v>124</v>
      </c>
      <c r="F312" s="10"/>
      <c r="G312" s="214"/>
      <c r="H312" s="11"/>
    </row>
    <row r="313" spans="1:8" s="4" customFormat="1" outlineLevel="2" x14ac:dyDescent="0.2">
      <c r="A313" s="94"/>
      <c r="B313" s="99"/>
      <c r="C313" s="98"/>
      <c r="D313" s="100"/>
      <c r="E313" s="9" t="s">
        <v>124</v>
      </c>
      <c r="F313" s="10"/>
      <c r="G313" s="214"/>
      <c r="H313" s="12"/>
    </row>
    <row r="314" spans="1:8" s="4" customFormat="1" outlineLevel="2" x14ac:dyDescent="0.2">
      <c r="A314" s="95"/>
      <c r="B314" s="96"/>
      <c r="C314" s="97"/>
      <c r="D314" s="100"/>
      <c r="E314" s="9" t="s">
        <v>124</v>
      </c>
      <c r="F314" s="10"/>
      <c r="G314" s="214"/>
      <c r="H314" s="11"/>
    </row>
    <row r="315" spans="1:8" s="4" customFormat="1" ht="13.5" outlineLevel="2" thickBot="1" x14ac:dyDescent="0.25">
      <c r="A315" s="94"/>
      <c r="B315" s="99"/>
      <c r="C315" s="98"/>
      <c r="D315" s="100"/>
      <c r="E315" s="9" t="s">
        <v>124</v>
      </c>
      <c r="F315" s="10"/>
      <c r="G315" s="214"/>
      <c r="H315" s="12"/>
    </row>
    <row r="316" spans="1:8" s="4" customFormat="1" ht="26.25" outlineLevel="2" thickBot="1" x14ac:dyDescent="0.25">
      <c r="A316" s="101" t="s">
        <v>104</v>
      </c>
      <c r="B316" s="215" t="s">
        <v>272</v>
      </c>
      <c r="C316" s="103"/>
      <c r="D316" s="209">
        <v>0</v>
      </c>
      <c r="E316" s="272" t="s">
        <v>125</v>
      </c>
      <c r="F316" s="216">
        <f>SUM(F311:F315)</f>
        <v>0</v>
      </c>
      <c r="G316" s="218"/>
      <c r="H316" s="13"/>
    </row>
    <row r="317" spans="1:8" s="4" customFormat="1" outlineLevel="2" x14ac:dyDescent="0.2">
      <c r="A317" s="110"/>
      <c r="B317" s="111"/>
      <c r="C317" s="110"/>
      <c r="D317" s="219"/>
      <c r="E317" s="106" t="s">
        <v>126</v>
      </c>
      <c r="F317" s="15" t="str">
        <f>IF(F316=D316,"OK","Error")</f>
        <v>OK</v>
      </c>
      <c r="G317" s="109">
        <f>D316-F316</f>
        <v>0</v>
      </c>
      <c r="H317" s="16"/>
    </row>
    <row r="318" spans="1:8" s="4" customFormat="1" ht="13.5" outlineLevel="3" thickBot="1" x14ac:dyDescent="0.25">
      <c r="A318" s="110"/>
      <c r="B318" s="111"/>
      <c r="C318" s="110"/>
      <c r="D318" s="50"/>
      <c r="E318" s="279"/>
      <c r="F318" s="274"/>
      <c r="G318" s="274"/>
      <c r="H318" s="16"/>
    </row>
    <row r="319" spans="1:8" s="4" customFormat="1" ht="13.5" outlineLevel="2" thickTop="1" x14ac:dyDescent="0.2">
      <c r="A319" s="113"/>
      <c r="B319" s="114"/>
      <c r="C319" s="115"/>
      <c r="D319" s="117"/>
      <c r="E319" s="42" t="s">
        <v>124</v>
      </c>
      <c r="F319" s="43"/>
      <c r="G319" s="305"/>
      <c r="H319" s="8"/>
    </row>
    <row r="320" spans="1:8" s="4" customFormat="1" outlineLevel="2" x14ac:dyDescent="0.2">
      <c r="A320" s="118"/>
      <c r="B320" s="119"/>
      <c r="C320" s="120"/>
      <c r="D320" s="123"/>
      <c r="E320" s="20" t="s">
        <v>124</v>
      </c>
      <c r="F320" s="21"/>
      <c r="G320" s="227"/>
      <c r="H320" s="11"/>
    </row>
    <row r="321" spans="1:8" s="4" customFormat="1" outlineLevel="2" x14ac:dyDescent="0.2">
      <c r="A321" s="122"/>
      <c r="B321" s="124"/>
      <c r="C321" s="121"/>
      <c r="D321" s="123"/>
      <c r="E321" s="20" t="s">
        <v>124</v>
      </c>
      <c r="F321" s="21"/>
      <c r="G321" s="227"/>
      <c r="H321" s="12"/>
    </row>
    <row r="322" spans="1:8" s="4" customFormat="1" outlineLevel="2" x14ac:dyDescent="0.2">
      <c r="A322" s="118"/>
      <c r="B322" s="119"/>
      <c r="C322" s="120"/>
      <c r="D322" s="123"/>
      <c r="E322" s="20" t="s">
        <v>124</v>
      </c>
      <c r="F322" s="21"/>
      <c r="G322" s="227"/>
      <c r="H322" s="11"/>
    </row>
    <row r="323" spans="1:8" s="4" customFormat="1" ht="13.5" outlineLevel="2" thickBot="1" x14ac:dyDescent="0.25">
      <c r="A323" s="122"/>
      <c r="B323" s="124"/>
      <c r="C323" s="121"/>
      <c r="D323" s="123"/>
      <c r="E323" s="20" t="s">
        <v>124</v>
      </c>
      <c r="F323" s="21"/>
      <c r="G323" s="227"/>
      <c r="H323" s="12"/>
    </row>
    <row r="324" spans="1:8" s="4" customFormat="1" ht="13.5" outlineLevel="2" thickBot="1" x14ac:dyDescent="0.25">
      <c r="A324" s="125" t="s">
        <v>188</v>
      </c>
      <c r="B324" s="306" t="s">
        <v>235</v>
      </c>
      <c r="C324" s="127"/>
      <c r="D324" s="366">
        <v>0</v>
      </c>
      <c r="E324" s="307" t="s">
        <v>125</v>
      </c>
      <c r="F324" s="374">
        <f>SUM(F319:F323)</f>
        <v>0</v>
      </c>
      <c r="G324" s="308"/>
      <c r="H324" s="13"/>
    </row>
    <row r="325" spans="1:8" s="4" customFormat="1" outlineLevel="2" x14ac:dyDescent="0.2">
      <c r="A325" s="106"/>
      <c r="B325" s="107"/>
      <c r="C325" s="106"/>
      <c r="D325" s="309"/>
      <c r="E325" s="106" t="s">
        <v>126</v>
      </c>
      <c r="F325" s="15" t="str">
        <f>IF(F324=D324,"OK","Error")</f>
        <v>OK</v>
      </c>
      <c r="G325" s="109">
        <f>D324-F324</f>
        <v>0</v>
      </c>
      <c r="H325" s="16"/>
    </row>
    <row r="326" spans="1:8" s="4" customFormat="1" ht="13.5" outlineLevel="2" thickBot="1" x14ac:dyDescent="0.25">
      <c r="A326" s="110"/>
      <c r="B326" s="111"/>
      <c r="C326" s="110"/>
      <c r="D326" s="50"/>
      <c r="E326" s="145"/>
      <c r="F326" s="50"/>
      <c r="G326" s="50"/>
      <c r="H326" s="16"/>
    </row>
    <row r="327" spans="1:8" s="4" customFormat="1" outlineLevel="2" x14ac:dyDescent="0.2">
      <c r="A327" s="91"/>
      <c r="B327" s="92"/>
      <c r="C327" s="93"/>
      <c r="D327" s="212"/>
      <c r="E327" s="6" t="s">
        <v>124</v>
      </c>
      <c r="F327" s="7"/>
      <c r="G327" s="213"/>
      <c r="H327" s="8"/>
    </row>
    <row r="328" spans="1:8" s="4" customFormat="1" outlineLevel="2" x14ac:dyDescent="0.2">
      <c r="A328" s="95"/>
      <c r="B328" s="96"/>
      <c r="C328" s="97"/>
      <c r="D328" s="100"/>
      <c r="E328" s="9" t="s">
        <v>124</v>
      </c>
      <c r="F328" s="10"/>
      <c r="G328" s="214"/>
      <c r="H328" s="11"/>
    </row>
    <row r="329" spans="1:8" s="4" customFormat="1" outlineLevel="2" x14ac:dyDescent="0.2">
      <c r="A329" s="94"/>
      <c r="B329" s="99"/>
      <c r="C329" s="98"/>
      <c r="D329" s="100"/>
      <c r="E329" s="9" t="s">
        <v>124</v>
      </c>
      <c r="F329" s="10"/>
      <c r="G329" s="214"/>
      <c r="H329" s="12"/>
    </row>
    <row r="330" spans="1:8" s="4" customFormat="1" outlineLevel="2" x14ac:dyDescent="0.2">
      <c r="A330" s="95"/>
      <c r="B330" s="96"/>
      <c r="C330" s="97"/>
      <c r="D330" s="100"/>
      <c r="E330" s="9" t="s">
        <v>124</v>
      </c>
      <c r="F330" s="10"/>
      <c r="G330" s="214"/>
      <c r="H330" s="11"/>
    </row>
    <row r="331" spans="1:8" s="4" customFormat="1" ht="13.5" outlineLevel="2" thickBot="1" x14ac:dyDescent="0.25">
      <c r="A331" s="94"/>
      <c r="B331" s="99"/>
      <c r="C331" s="98"/>
      <c r="D331" s="100"/>
      <c r="E331" s="9" t="s">
        <v>124</v>
      </c>
      <c r="F331" s="10"/>
      <c r="G331" s="214"/>
      <c r="H331" s="12"/>
    </row>
    <row r="332" spans="1:8" s="4" customFormat="1" ht="26.25" outlineLevel="2" thickBot="1" x14ac:dyDescent="0.25">
      <c r="A332" s="101" t="s">
        <v>189</v>
      </c>
      <c r="B332" s="215" t="s">
        <v>236</v>
      </c>
      <c r="C332" s="103"/>
      <c r="D332" s="209">
        <v>0</v>
      </c>
      <c r="E332" s="272" t="s">
        <v>125</v>
      </c>
      <c r="F332" s="216">
        <f>SUM(F327:F331)</f>
        <v>0</v>
      </c>
      <c r="G332" s="218"/>
      <c r="H332" s="13"/>
    </row>
    <row r="333" spans="1:8" s="4" customFormat="1" outlineLevel="2" x14ac:dyDescent="0.2">
      <c r="A333" s="110"/>
      <c r="B333" s="111"/>
      <c r="C333" s="110"/>
      <c r="D333" s="219"/>
      <c r="E333" s="106" t="s">
        <v>126</v>
      </c>
      <c r="F333" s="15" t="str">
        <f>IF(F332=D332,"OK","Error")</f>
        <v>OK</v>
      </c>
      <c r="G333" s="109">
        <f>D332-F332</f>
        <v>0</v>
      </c>
      <c r="H333" s="16"/>
    </row>
    <row r="334" spans="1:8" s="4" customFormat="1" ht="13.5" outlineLevel="2" thickBot="1" x14ac:dyDescent="0.25">
      <c r="A334" s="110"/>
      <c r="B334" s="111"/>
      <c r="C334" s="110"/>
      <c r="D334" s="112"/>
      <c r="E334" s="106"/>
      <c r="F334" s="15"/>
      <c r="G334" s="109"/>
      <c r="H334" s="16"/>
    </row>
    <row r="335" spans="1:8" s="4" customFormat="1" outlineLevel="2" x14ac:dyDescent="0.2">
      <c r="A335" s="113"/>
      <c r="B335" s="114"/>
      <c r="C335" s="115"/>
      <c r="D335" s="117"/>
      <c r="E335" s="42" t="s">
        <v>124</v>
      </c>
      <c r="F335" s="43"/>
      <c r="G335" s="305"/>
      <c r="H335" s="8"/>
    </row>
    <row r="336" spans="1:8" s="4" customFormat="1" outlineLevel="2" x14ac:dyDescent="0.2">
      <c r="A336" s="118"/>
      <c r="B336" s="119"/>
      <c r="C336" s="120"/>
      <c r="D336" s="123"/>
      <c r="E336" s="20" t="s">
        <v>124</v>
      </c>
      <c r="F336" s="21"/>
      <c r="G336" s="227"/>
      <c r="H336" s="11"/>
    </row>
    <row r="337" spans="1:8" s="4" customFormat="1" outlineLevel="2" x14ac:dyDescent="0.2">
      <c r="A337" s="122"/>
      <c r="B337" s="124"/>
      <c r="C337" s="121"/>
      <c r="D337" s="123"/>
      <c r="E337" s="20" t="s">
        <v>124</v>
      </c>
      <c r="F337" s="21"/>
      <c r="G337" s="227"/>
      <c r="H337" s="12"/>
    </row>
    <row r="338" spans="1:8" s="4" customFormat="1" outlineLevel="2" x14ac:dyDescent="0.2">
      <c r="A338" s="118"/>
      <c r="B338" s="119"/>
      <c r="C338" s="120"/>
      <c r="D338" s="123"/>
      <c r="E338" s="20" t="s">
        <v>124</v>
      </c>
      <c r="F338" s="21"/>
      <c r="G338" s="227"/>
      <c r="H338" s="11"/>
    </row>
    <row r="339" spans="1:8" s="4" customFormat="1" ht="13.5" outlineLevel="2" thickBot="1" x14ac:dyDescent="0.25">
      <c r="A339" s="122"/>
      <c r="B339" s="124"/>
      <c r="C339" s="121"/>
      <c r="D339" s="123"/>
      <c r="E339" s="20" t="s">
        <v>124</v>
      </c>
      <c r="F339" s="21"/>
      <c r="G339" s="227"/>
      <c r="H339" s="12"/>
    </row>
    <row r="340" spans="1:8" s="4" customFormat="1" ht="51.75" outlineLevel="2" thickBot="1" x14ac:dyDescent="0.25">
      <c r="A340" s="125" t="s">
        <v>190</v>
      </c>
      <c r="B340" s="306" t="s">
        <v>273</v>
      </c>
      <c r="C340" s="127"/>
      <c r="D340" s="366">
        <v>0</v>
      </c>
      <c r="E340" s="307" t="s">
        <v>125</v>
      </c>
      <c r="F340" s="374">
        <f>SUM(F335:F339)</f>
        <v>0</v>
      </c>
      <c r="G340" s="308"/>
      <c r="H340" s="13"/>
    </row>
    <row r="341" spans="1:8" s="4" customFormat="1" outlineLevel="2" x14ac:dyDescent="0.2">
      <c r="A341" s="106"/>
      <c r="B341" s="107"/>
      <c r="C341" s="106"/>
      <c r="D341" s="309"/>
      <c r="E341" s="106" t="s">
        <v>126</v>
      </c>
      <c r="F341" s="15" t="str">
        <f>IF(F340=D340,"OK","Error")</f>
        <v>OK</v>
      </c>
      <c r="G341" s="109">
        <f>D340-F340</f>
        <v>0</v>
      </c>
      <c r="H341" s="16"/>
    </row>
    <row r="342" spans="1:8" s="4" customFormat="1" ht="13.5" outlineLevel="2" thickBot="1" x14ac:dyDescent="0.25">
      <c r="A342" s="337"/>
      <c r="B342" s="338"/>
      <c r="C342" s="337"/>
      <c r="D342" s="339"/>
      <c r="E342" s="51"/>
      <c r="F342" s="50"/>
      <c r="G342" s="51"/>
      <c r="H342" s="16"/>
    </row>
    <row r="343" spans="1:8" s="4" customFormat="1" outlineLevel="2" x14ac:dyDescent="0.2">
      <c r="A343" s="91"/>
      <c r="B343" s="92"/>
      <c r="C343" s="93"/>
      <c r="D343" s="212"/>
      <c r="E343" s="6" t="s">
        <v>124</v>
      </c>
      <c r="F343" s="7"/>
      <c r="G343" s="213"/>
      <c r="H343" s="8"/>
    </row>
    <row r="344" spans="1:8" s="4" customFormat="1" outlineLevel="2" x14ac:dyDescent="0.2">
      <c r="A344" s="95"/>
      <c r="B344" s="96"/>
      <c r="C344" s="97"/>
      <c r="D344" s="100"/>
      <c r="E344" s="9" t="s">
        <v>124</v>
      </c>
      <c r="F344" s="10"/>
      <c r="G344" s="214"/>
      <c r="H344" s="11"/>
    </row>
    <row r="345" spans="1:8" s="4" customFormat="1" outlineLevel="2" x14ac:dyDescent="0.2">
      <c r="A345" s="94"/>
      <c r="B345" s="99"/>
      <c r="C345" s="98"/>
      <c r="D345" s="100"/>
      <c r="E345" s="9" t="s">
        <v>124</v>
      </c>
      <c r="F345" s="10"/>
      <c r="G345" s="214"/>
      <c r="H345" s="12"/>
    </row>
    <row r="346" spans="1:8" s="4" customFormat="1" outlineLevel="3" x14ac:dyDescent="0.2">
      <c r="A346" s="95"/>
      <c r="B346" s="96"/>
      <c r="C346" s="97"/>
      <c r="D346" s="100"/>
      <c r="E346" s="9" t="s">
        <v>124</v>
      </c>
      <c r="F346" s="10"/>
      <c r="G346" s="214"/>
      <c r="H346" s="11"/>
    </row>
    <row r="347" spans="1:8" s="4" customFormat="1" ht="13.5" outlineLevel="2" thickBot="1" x14ac:dyDescent="0.25">
      <c r="A347" s="94"/>
      <c r="B347" s="99"/>
      <c r="C347" s="98"/>
      <c r="D347" s="100"/>
      <c r="E347" s="9" t="s">
        <v>124</v>
      </c>
      <c r="F347" s="10"/>
      <c r="G347" s="214"/>
      <c r="H347" s="12"/>
    </row>
    <row r="348" spans="1:8" s="4" customFormat="1" ht="26.25" outlineLevel="2" thickBot="1" x14ac:dyDescent="0.25">
      <c r="A348" s="340">
        <v>7.18</v>
      </c>
      <c r="B348" s="215" t="s">
        <v>204</v>
      </c>
      <c r="C348" s="103"/>
      <c r="D348" s="209">
        <v>0</v>
      </c>
      <c r="E348" s="272" t="s">
        <v>125</v>
      </c>
      <c r="F348" s="216">
        <f>SUM(F343:F347)</f>
        <v>0</v>
      </c>
      <c r="G348" s="218"/>
      <c r="H348" s="13"/>
    </row>
    <row r="349" spans="1:8" s="4" customFormat="1" outlineLevel="2" x14ac:dyDescent="0.2">
      <c r="A349" s="110"/>
      <c r="B349" s="111"/>
      <c r="C349" s="110"/>
      <c r="D349" s="219"/>
      <c r="E349" s="106" t="s">
        <v>126</v>
      </c>
      <c r="F349" s="15" t="str">
        <f>IF(F348=D348,"OK","Error")</f>
        <v>OK</v>
      </c>
      <c r="G349" s="109">
        <f>D348-F348</f>
        <v>0</v>
      </c>
      <c r="H349" s="16"/>
    </row>
    <row r="350" spans="1:8" s="4" customFormat="1" ht="13.5" outlineLevel="2" thickBot="1" x14ac:dyDescent="0.25">
      <c r="A350" s="110"/>
      <c r="B350" s="111"/>
      <c r="C350" s="110"/>
      <c r="D350" s="112"/>
      <c r="E350" s="106"/>
      <c r="F350" s="15"/>
      <c r="G350" s="109"/>
      <c r="H350" s="16"/>
    </row>
    <row r="351" spans="1:8" s="4" customFormat="1" outlineLevel="2" x14ac:dyDescent="0.2">
      <c r="A351" s="113"/>
      <c r="B351" s="114"/>
      <c r="C351" s="115"/>
      <c r="D351" s="117"/>
      <c r="E351" s="42" t="s">
        <v>124</v>
      </c>
      <c r="F351" s="43"/>
      <c r="G351" s="305"/>
      <c r="H351" s="8"/>
    </row>
    <row r="352" spans="1:8" s="4" customFormat="1" outlineLevel="2" x14ac:dyDescent="0.2">
      <c r="A352" s="118"/>
      <c r="B352" s="119"/>
      <c r="C352" s="120"/>
      <c r="D352" s="123"/>
      <c r="E352" s="20" t="s">
        <v>124</v>
      </c>
      <c r="F352" s="21"/>
      <c r="G352" s="227"/>
      <c r="H352" s="11"/>
    </row>
    <row r="353" spans="1:8" s="4" customFormat="1" outlineLevel="2" x14ac:dyDescent="0.2">
      <c r="A353" s="122"/>
      <c r="B353" s="124"/>
      <c r="C353" s="121"/>
      <c r="D353" s="123"/>
      <c r="E353" s="20" t="s">
        <v>124</v>
      </c>
      <c r="F353" s="21"/>
      <c r="G353" s="227"/>
      <c r="H353" s="12"/>
    </row>
    <row r="354" spans="1:8" s="4" customFormat="1" outlineLevel="3" x14ac:dyDescent="0.2">
      <c r="A354" s="118"/>
      <c r="B354" s="119"/>
      <c r="C354" s="120"/>
      <c r="D354" s="123"/>
      <c r="E354" s="20" t="s">
        <v>124</v>
      </c>
      <c r="F354" s="21"/>
      <c r="G354" s="227"/>
      <c r="H354" s="11"/>
    </row>
    <row r="355" spans="1:8" s="4" customFormat="1" ht="13.5" outlineLevel="2" thickBot="1" x14ac:dyDescent="0.25">
      <c r="A355" s="122"/>
      <c r="B355" s="124"/>
      <c r="C355" s="121"/>
      <c r="D355" s="123"/>
      <c r="E355" s="20" t="s">
        <v>124</v>
      </c>
      <c r="F355" s="21"/>
      <c r="G355" s="227"/>
      <c r="H355" s="12"/>
    </row>
    <row r="356" spans="1:8" s="4" customFormat="1" ht="51.75" outlineLevel="2" thickBot="1" x14ac:dyDescent="0.25">
      <c r="A356" s="341">
        <v>7.19</v>
      </c>
      <c r="B356" s="306" t="s">
        <v>237</v>
      </c>
      <c r="C356" s="127"/>
      <c r="D356" s="366">
        <v>0</v>
      </c>
      <c r="E356" s="307" t="s">
        <v>125</v>
      </c>
      <c r="F356" s="374">
        <f>SUM(F351:F355)</f>
        <v>0</v>
      </c>
      <c r="G356" s="308"/>
      <c r="H356" s="13"/>
    </row>
    <row r="357" spans="1:8" s="4" customFormat="1" outlineLevel="2" x14ac:dyDescent="0.2">
      <c r="A357" s="106"/>
      <c r="B357" s="107"/>
      <c r="C357" s="106"/>
      <c r="D357" s="309"/>
      <c r="E357" s="106" t="s">
        <v>126</v>
      </c>
      <c r="F357" s="15" t="str">
        <f>IF(F356=D356,"OK","Error")</f>
        <v>OK</v>
      </c>
      <c r="G357" s="109">
        <f>D356-F356</f>
        <v>0</v>
      </c>
      <c r="H357" s="16"/>
    </row>
    <row r="358" spans="1:8" s="4" customFormat="1" ht="13.5" outlineLevel="2" thickBot="1" x14ac:dyDescent="0.25">
      <c r="A358" s="106"/>
      <c r="B358" s="107"/>
      <c r="C358" s="106"/>
      <c r="D358" s="309"/>
      <c r="E358" s="106"/>
      <c r="F358" s="15"/>
      <c r="G358" s="109"/>
      <c r="H358" s="16"/>
    </row>
    <row r="359" spans="1:8" s="4" customFormat="1" ht="26.25" outlineLevel="2" thickBot="1" x14ac:dyDescent="0.25">
      <c r="A359" s="342">
        <v>7.2</v>
      </c>
      <c r="B359" s="132" t="s">
        <v>205</v>
      </c>
      <c r="C359" s="133" t="s">
        <v>24</v>
      </c>
      <c r="D359" s="24">
        <f>D212-D220+D228+D236-D244+D252-D260+D268-D276+D284-D292-D300-D308+D316-D324-D332-D340+D348+D356</f>
        <v>0</v>
      </c>
      <c r="E359" s="133" t="s">
        <v>205</v>
      </c>
      <c r="F359" s="24">
        <f>F212-F220+F228+F236-F244+F252-F260+F268-F276+F284-F292-F300+F308+F316-F324-F332-F340+F348+F356</f>
        <v>0</v>
      </c>
      <c r="G359" s="50"/>
      <c r="H359" s="16"/>
    </row>
    <row r="360" spans="1:8" s="4" customFormat="1" ht="26.25" outlineLevel="2" thickBot="1" x14ac:dyDescent="0.25">
      <c r="A360" s="110"/>
      <c r="B360" s="343" t="s">
        <v>238</v>
      </c>
      <c r="C360" s="344"/>
      <c r="D360" s="367"/>
      <c r="E360" s="51"/>
      <c r="F360" s="51"/>
      <c r="G360" s="51"/>
      <c r="H360" s="16"/>
    </row>
    <row r="361" spans="1:8" s="4" customFormat="1" ht="13.5" outlineLevel="2" thickBot="1" x14ac:dyDescent="0.25">
      <c r="A361" s="110"/>
      <c r="B361" s="345"/>
      <c r="C361" s="110"/>
      <c r="D361" s="346"/>
      <c r="E361" s="145"/>
      <c r="F361" s="50"/>
      <c r="G361" s="50"/>
      <c r="H361" s="16"/>
    </row>
    <row r="362" spans="1:8" s="4" customFormat="1" ht="13.5" outlineLevel="2" thickBot="1" x14ac:dyDescent="0.25">
      <c r="A362" s="146" t="s">
        <v>107</v>
      </c>
      <c r="B362" s="147" t="s">
        <v>191</v>
      </c>
      <c r="C362" s="148" t="s">
        <v>5</v>
      </c>
      <c r="D362" s="48"/>
      <c r="E362" s="149"/>
      <c r="F362" s="149"/>
      <c r="G362" s="149"/>
      <c r="H362" s="5"/>
    </row>
    <row r="363" spans="1:8" s="4" customFormat="1" outlineLevel="3" x14ac:dyDescent="0.2">
      <c r="A363" s="91"/>
      <c r="B363" s="92"/>
      <c r="C363" s="93"/>
      <c r="D363" s="212"/>
      <c r="E363" s="396" t="s">
        <v>124</v>
      </c>
      <c r="F363" s="7"/>
      <c r="G363" s="213"/>
      <c r="H363" s="8"/>
    </row>
    <row r="364" spans="1:8" s="4" customFormat="1" outlineLevel="2" x14ac:dyDescent="0.2">
      <c r="A364" s="95"/>
      <c r="B364" s="96"/>
      <c r="C364" s="97"/>
      <c r="D364" s="100"/>
      <c r="E364" s="396" t="s">
        <v>124</v>
      </c>
      <c r="F364" s="10"/>
      <c r="G364" s="214"/>
      <c r="H364" s="11"/>
    </row>
    <row r="365" spans="1:8" s="4" customFormat="1" outlineLevel="2" x14ac:dyDescent="0.2">
      <c r="A365" s="94"/>
      <c r="B365" s="99"/>
      <c r="C365" s="98"/>
      <c r="D365" s="100"/>
      <c r="E365" s="9" t="s">
        <v>124</v>
      </c>
      <c r="F365" s="10"/>
      <c r="G365" s="214"/>
      <c r="H365" s="12"/>
    </row>
    <row r="366" spans="1:8" s="4" customFormat="1" outlineLevel="2" x14ac:dyDescent="0.2">
      <c r="A366" s="95"/>
      <c r="B366" s="96"/>
      <c r="C366" s="97"/>
      <c r="D366" s="100"/>
      <c r="E366" s="9" t="s">
        <v>124</v>
      </c>
      <c r="F366" s="10"/>
      <c r="G366" s="214"/>
      <c r="H366" s="11"/>
    </row>
    <row r="367" spans="1:8" s="4" customFormat="1" ht="13.5" outlineLevel="2" thickBot="1" x14ac:dyDescent="0.25">
      <c r="A367" s="94"/>
      <c r="B367" s="99"/>
      <c r="C367" s="98"/>
      <c r="D367" s="100"/>
      <c r="E367" s="9" t="s">
        <v>124</v>
      </c>
      <c r="F367" s="10"/>
      <c r="G367" s="214"/>
      <c r="H367" s="12"/>
    </row>
    <row r="368" spans="1:8" s="4" customFormat="1" ht="26.25" outlineLevel="2" thickBot="1" x14ac:dyDescent="0.25">
      <c r="A368" s="101" t="s">
        <v>192</v>
      </c>
      <c r="B368" s="215" t="s">
        <v>274</v>
      </c>
      <c r="C368" s="103"/>
      <c r="D368" s="209">
        <v>0</v>
      </c>
      <c r="E368" s="272" t="s">
        <v>125</v>
      </c>
      <c r="F368" s="216">
        <f>SUM(F363:F367)</f>
        <v>0</v>
      </c>
      <c r="G368" s="218"/>
      <c r="H368" s="13"/>
    </row>
    <row r="369" spans="1:8" s="4" customFormat="1" outlineLevel="2" x14ac:dyDescent="0.2">
      <c r="A369" s="110"/>
      <c r="B369" s="111"/>
      <c r="C369" s="110"/>
      <c r="D369" s="219"/>
      <c r="E369" s="106" t="s">
        <v>126</v>
      </c>
      <c r="F369" s="15" t="str">
        <f>IF(F368=D368,"OK","Error")</f>
        <v>OK</v>
      </c>
      <c r="G369" s="109">
        <f>D368-F368</f>
        <v>0</v>
      </c>
      <c r="H369" s="16"/>
    </row>
    <row r="370" spans="1:8" s="4" customFormat="1" ht="13.5" outlineLevel="2" thickBot="1" x14ac:dyDescent="0.25">
      <c r="A370" s="110"/>
      <c r="B370" s="111"/>
      <c r="C370" s="110"/>
      <c r="D370" s="112"/>
      <c r="E370" s="106"/>
      <c r="F370" s="15"/>
      <c r="G370" s="109"/>
      <c r="H370" s="16"/>
    </row>
    <row r="371" spans="1:8" s="4" customFormat="1" outlineLevel="3" x14ac:dyDescent="0.2">
      <c r="A371" s="113"/>
      <c r="B371" s="114"/>
      <c r="C371" s="115"/>
      <c r="D371" s="117"/>
      <c r="E371" s="397" t="s">
        <v>124</v>
      </c>
      <c r="F371" s="43"/>
      <c r="G371" s="305"/>
      <c r="H371" s="8"/>
    </row>
    <row r="372" spans="1:8" s="4" customFormat="1" outlineLevel="2" x14ac:dyDescent="0.2">
      <c r="A372" s="118"/>
      <c r="B372" s="119"/>
      <c r="C372" s="120"/>
      <c r="D372" s="123"/>
      <c r="E372" s="20" t="s">
        <v>124</v>
      </c>
      <c r="F372" s="21"/>
      <c r="G372" s="227"/>
      <c r="H372" s="11"/>
    </row>
    <row r="373" spans="1:8" s="4" customFormat="1" outlineLevel="2" x14ac:dyDescent="0.2">
      <c r="A373" s="122"/>
      <c r="B373" s="124"/>
      <c r="C373" s="121"/>
      <c r="D373" s="123"/>
      <c r="E373" s="20" t="s">
        <v>124</v>
      </c>
      <c r="F373" s="21"/>
      <c r="G373" s="227"/>
      <c r="H373" s="12"/>
    </row>
    <row r="374" spans="1:8" s="4" customFormat="1" outlineLevel="2" x14ac:dyDescent="0.2">
      <c r="A374" s="118"/>
      <c r="B374" s="119"/>
      <c r="C374" s="120"/>
      <c r="D374" s="123"/>
      <c r="E374" s="20" t="s">
        <v>124</v>
      </c>
      <c r="F374" s="21"/>
      <c r="G374" s="227"/>
      <c r="H374" s="11"/>
    </row>
    <row r="375" spans="1:8" s="4" customFormat="1" ht="13.5" outlineLevel="2" thickBot="1" x14ac:dyDescent="0.25">
      <c r="A375" s="122"/>
      <c r="B375" s="124"/>
      <c r="C375" s="121"/>
      <c r="D375" s="123"/>
      <c r="E375" s="20" t="s">
        <v>124</v>
      </c>
      <c r="F375" s="21"/>
      <c r="G375" s="227"/>
      <c r="H375" s="12"/>
    </row>
    <row r="376" spans="1:8" s="4" customFormat="1" ht="26.25" outlineLevel="2" thickBot="1" x14ac:dyDescent="0.25">
      <c r="A376" s="125" t="s">
        <v>193</v>
      </c>
      <c r="B376" s="306" t="s">
        <v>275</v>
      </c>
      <c r="C376" s="127"/>
      <c r="D376" s="366">
        <v>0</v>
      </c>
      <c r="E376" s="307" t="s">
        <v>125</v>
      </c>
      <c r="F376" s="374">
        <f>SUM(F371:F375)</f>
        <v>0</v>
      </c>
      <c r="G376" s="308"/>
      <c r="H376" s="13"/>
    </row>
    <row r="377" spans="1:8" s="4" customFormat="1" outlineLevel="2" x14ac:dyDescent="0.2">
      <c r="A377" s="106"/>
      <c r="B377" s="107"/>
      <c r="C377" s="106"/>
      <c r="D377" s="309"/>
      <c r="E377" s="106" t="s">
        <v>126</v>
      </c>
      <c r="F377" s="15" t="str">
        <f>IF(F376=D376,"OK","Error")</f>
        <v>OK</v>
      </c>
      <c r="G377" s="109">
        <f>D376-F376</f>
        <v>0</v>
      </c>
      <c r="H377" s="16"/>
    </row>
    <row r="378" spans="1:8" s="4" customFormat="1" ht="13.5" outlineLevel="2" thickBot="1" x14ac:dyDescent="0.25">
      <c r="A378" s="110"/>
      <c r="B378" s="111"/>
      <c r="C378" s="110"/>
      <c r="D378" s="112"/>
      <c r="E378" s="51"/>
      <c r="F378" s="50"/>
      <c r="G378" s="50"/>
      <c r="H378" s="16"/>
    </row>
    <row r="379" spans="1:8" s="4" customFormat="1" outlineLevel="3" x14ac:dyDescent="0.2">
      <c r="A379" s="91"/>
      <c r="B379" s="92"/>
      <c r="C379" s="93"/>
      <c r="D379" s="212"/>
      <c r="E379" s="66" t="s">
        <v>124</v>
      </c>
      <c r="F379" s="7"/>
      <c r="G379" s="213"/>
      <c r="H379" s="8"/>
    </row>
    <row r="380" spans="1:8" s="4" customFormat="1" outlineLevel="2" x14ac:dyDescent="0.2">
      <c r="A380" s="95"/>
      <c r="B380" s="96"/>
      <c r="C380" s="97"/>
      <c r="D380" s="100"/>
      <c r="E380" s="394" t="s">
        <v>124</v>
      </c>
      <c r="F380" s="10"/>
      <c r="G380" s="214"/>
      <c r="H380" s="11"/>
    </row>
    <row r="381" spans="1:8" s="4" customFormat="1" outlineLevel="2" x14ac:dyDescent="0.2">
      <c r="A381" s="94"/>
      <c r="B381" s="99"/>
      <c r="C381" s="98"/>
      <c r="D381" s="100"/>
      <c r="E381" s="9" t="s">
        <v>124</v>
      </c>
      <c r="F381" s="10"/>
      <c r="G381" s="214"/>
      <c r="H381" s="12"/>
    </row>
    <row r="382" spans="1:8" s="4" customFormat="1" outlineLevel="2" x14ac:dyDescent="0.2">
      <c r="A382" s="95"/>
      <c r="B382" s="96"/>
      <c r="C382" s="97"/>
      <c r="D382" s="100"/>
      <c r="E382" s="9" t="s">
        <v>124</v>
      </c>
      <c r="F382" s="10"/>
      <c r="G382" s="214"/>
      <c r="H382" s="11"/>
    </row>
    <row r="383" spans="1:8" s="4" customFormat="1" ht="13.5" outlineLevel="2" thickBot="1" x14ac:dyDescent="0.25">
      <c r="A383" s="94"/>
      <c r="B383" s="99"/>
      <c r="C383" s="98"/>
      <c r="D383" s="100"/>
      <c r="E383" s="9" t="s">
        <v>124</v>
      </c>
      <c r="F383" s="10"/>
      <c r="G383" s="214"/>
      <c r="H383" s="12"/>
    </row>
    <row r="384" spans="1:8" s="4" customFormat="1" ht="26.25" outlineLevel="2" thickBot="1" x14ac:dyDescent="0.25">
      <c r="A384" s="101" t="s">
        <v>194</v>
      </c>
      <c r="B384" s="215" t="s">
        <v>276</v>
      </c>
      <c r="C384" s="103"/>
      <c r="D384" s="209">
        <v>0</v>
      </c>
      <c r="E384" s="272" t="s">
        <v>125</v>
      </c>
      <c r="F384" s="216">
        <f>SUM(F379:F383)</f>
        <v>0</v>
      </c>
      <c r="G384" s="218"/>
      <c r="H384" s="13"/>
    </row>
    <row r="385" spans="1:8" s="4" customFormat="1" outlineLevel="2" x14ac:dyDescent="0.2">
      <c r="A385" s="110"/>
      <c r="B385" s="111"/>
      <c r="C385" s="110"/>
      <c r="D385" s="219"/>
      <c r="E385" s="106" t="s">
        <v>126</v>
      </c>
      <c r="F385" s="15" t="str">
        <f>IF(F384=D384,"OK","Error")</f>
        <v>OK</v>
      </c>
      <c r="G385" s="109">
        <f>D384-F384</f>
        <v>0</v>
      </c>
      <c r="H385" s="16"/>
    </row>
    <row r="386" spans="1:8" s="4" customFormat="1" ht="13.5" outlineLevel="2" thickBot="1" x14ac:dyDescent="0.25">
      <c r="A386" s="110"/>
      <c r="B386" s="111"/>
      <c r="C386" s="110"/>
      <c r="D386" s="51"/>
      <c r="E386" s="347"/>
      <c r="F386" s="15"/>
      <c r="G386" s="109"/>
      <c r="H386" s="16"/>
    </row>
    <row r="387" spans="1:8" s="4" customFormat="1" outlineLevel="2" x14ac:dyDescent="0.2">
      <c r="A387" s="113"/>
      <c r="B387" s="114"/>
      <c r="C387" s="115"/>
      <c r="D387" s="117"/>
      <c r="E387" s="395" t="s">
        <v>124</v>
      </c>
      <c r="F387" s="43"/>
      <c r="G387" s="305"/>
      <c r="H387" s="8"/>
    </row>
    <row r="388" spans="1:8" s="4" customFormat="1" outlineLevel="2" x14ac:dyDescent="0.2">
      <c r="A388" s="118"/>
      <c r="B388" s="119"/>
      <c r="C388" s="120"/>
      <c r="D388" s="123"/>
      <c r="E388" s="395" t="s">
        <v>124</v>
      </c>
      <c r="F388" s="21"/>
      <c r="G388" s="227"/>
      <c r="H388" s="11"/>
    </row>
    <row r="389" spans="1:8" s="4" customFormat="1" outlineLevel="2" x14ac:dyDescent="0.2">
      <c r="A389" s="122"/>
      <c r="B389" s="124"/>
      <c r="C389" s="121"/>
      <c r="D389" s="123"/>
      <c r="E389" s="392" t="s">
        <v>124</v>
      </c>
      <c r="F389" s="21"/>
      <c r="G389" s="227"/>
      <c r="H389" s="12"/>
    </row>
    <row r="390" spans="1:8" s="4" customFormat="1" outlineLevel="2" x14ac:dyDescent="0.2">
      <c r="A390" s="118"/>
      <c r="B390" s="119"/>
      <c r="C390" s="120"/>
      <c r="D390" s="123"/>
      <c r="E390" s="392" t="s">
        <v>124</v>
      </c>
      <c r="F390" s="21"/>
      <c r="G390" s="227"/>
      <c r="H390" s="11"/>
    </row>
    <row r="391" spans="1:8" s="4" customFormat="1" ht="13.5" outlineLevel="2" thickBot="1" x14ac:dyDescent="0.25">
      <c r="A391" s="122"/>
      <c r="B391" s="124"/>
      <c r="C391" s="121"/>
      <c r="D391" s="123"/>
      <c r="E391" s="395" t="s">
        <v>124</v>
      </c>
      <c r="F391" s="21"/>
      <c r="G391" s="227"/>
      <c r="H391" s="12"/>
    </row>
    <row r="392" spans="1:8" s="4" customFormat="1" ht="39" outlineLevel="2" thickBot="1" x14ac:dyDescent="0.25">
      <c r="A392" s="125" t="s">
        <v>195</v>
      </c>
      <c r="B392" s="306" t="s">
        <v>196</v>
      </c>
      <c r="C392" s="127"/>
      <c r="D392" s="366">
        <v>0</v>
      </c>
      <c r="E392" s="307" t="s">
        <v>125</v>
      </c>
      <c r="F392" s="374">
        <f>SUM(F387:F391)</f>
        <v>0</v>
      </c>
      <c r="G392" s="308"/>
      <c r="H392" s="13"/>
    </row>
    <row r="393" spans="1:8" s="4" customFormat="1" outlineLevel="2" x14ac:dyDescent="0.2">
      <c r="A393" s="106"/>
      <c r="B393" s="107"/>
      <c r="C393" s="106"/>
      <c r="D393" s="309"/>
      <c r="E393" s="106" t="s">
        <v>126</v>
      </c>
      <c r="F393" s="15" t="str">
        <f>IF(F392=D392,"OK","Error")</f>
        <v>OK</v>
      </c>
      <c r="G393" s="109">
        <f>D392-F392</f>
        <v>0</v>
      </c>
      <c r="H393" s="16"/>
    </row>
    <row r="394" spans="1:8" s="4" customFormat="1" ht="13.5" outlineLevel="2" thickBot="1" x14ac:dyDescent="0.25">
      <c r="A394" s="110"/>
      <c r="B394" s="111"/>
      <c r="C394" s="110"/>
      <c r="D394" s="50"/>
      <c r="E394" s="130"/>
      <c r="F394" s="50"/>
      <c r="G394" s="50"/>
      <c r="H394" s="16"/>
    </row>
    <row r="395" spans="1:8" s="4" customFormat="1" outlineLevel="2" x14ac:dyDescent="0.2">
      <c r="A395" s="91"/>
      <c r="B395" s="92"/>
      <c r="C395" s="93"/>
      <c r="D395" s="212"/>
      <c r="E395" s="394" t="s">
        <v>124</v>
      </c>
      <c r="F395" s="7"/>
      <c r="G395" s="213"/>
      <c r="H395" s="8"/>
    </row>
    <row r="396" spans="1:8" s="4" customFormat="1" outlineLevel="2" x14ac:dyDescent="0.2">
      <c r="A396" s="95"/>
      <c r="B396" s="96"/>
      <c r="C396" s="97"/>
      <c r="D396" s="100"/>
      <c r="E396" s="394" t="s">
        <v>124</v>
      </c>
      <c r="F396" s="10"/>
      <c r="G396" s="214"/>
      <c r="H396" s="11"/>
    </row>
    <row r="397" spans="1:8" s="4" customFormat="1" outlineLevel="2" x14ac:dyDescent="0.2">
      <c r="A397" s="94"/>
      <c r="B397" s="99"/>
      <c r="C397" s="98"/>
      <c r="D397" s="100"/>
      <c r="E397" s="9" t="s">
        <v>124</v>
      </c>
      <c r="F397" s="10"/>
      <c r="G397" s="214"/>
      <c r="H397" s="12"/>
    </row>
    <row r="398" spans="1:8" s="4" customFormat="1" outlineLevel="2" x14ac:dyDescent="0.2">
      <c r="A398" s="95"/>
      <c r="B398" s="96"/>
      <c r="C398" s="97"/>
      <c r="D398" s="100"/>
      <c r="E398" s="9" t="s">
        <v>124</v>
      </c>
      <c r="F398" s="10"/>
      <c r="G398" s="214"/>
      <c r="H398" s="11"/>
    </row>
    <row r="399" spans="1:8" s="4" customFormat="1" ht="13.5" outlineLevel="2" thickBot="1" x14ac:dyDescent="0.25">
      <c r="A399" s="94"/>
      <c r="B399" s="99"/>
      <c r="C399" s="98"/>
      <c r="D399" s="100"/>
      <c r="E399" s="9" t="s">
        <v>124</v>
      </c>
      <c r="F399" s="10"/>
      <c r="G399" s="214"/>
      <c r="H399" s="12"/>
    </row>
    <row r="400" spans="1:8" s="4" customFormat="1" ht="64.5" outlineLevel="2" thickBot="1" x14ac:dyDescent="0.25">
      <c r="A400" s="101" t="s">
        <v>197</v>
      </c>
      <c r="B400" s="215" t="s">
        <v>277</v>
      </c>
      <c r="C400" s="103"/>
      <c r="D400" s="209">
        <v>0</v>
      </c>
      <c r="E400" s="272" t="s">
        <v>125</v>
      </c>
      <c r="F400" s="216">
        <f>SUM(F395:F399)</f>
        <v>0</v>
      </c>
      <c r="G400" s="218"/>
      <c r="H400" s="13"/>
    </row>
    <row r="401" spans="1:8" s="4" customFormat="1" outlineLevel="2" x14ac:dyDescent="0.2">
      <c r="A401" s="110"/>
      <c r="B401" s="111"/>
      <c r="C401" s="110"/>
      <c r="D401" s="219"/>
      <c r="E401" s="106" t="s">
        <v>126</v>
      </c>
      <c r="F401" s="15" t="str">
        <f>IF(F400=D400,"OK","Error")</f>
        <v>OK</v>
      </c>
      <c r="G401" s="109">
        <f>D400-F400</f>
        <v>0</v>
      </c>
      <c r="H401" s="16"/>
    </row>
    <row r="402" spans="1:8" s="4" customFormat="1" ht="13.5" outlineLevel="2" thickBot="1" x14ac:dyDescent="0.25">
      <c r="A402" s="110"/>
      <c r="B402" s="111"/>
      <c r="C402" s="110"/>
      <c r="D402" s="51"/>
      <c r="E402" s="347"/>
      <c r="F402" s="15"/>
      <c r="G402" s="109"/>
      <c r="H402" s="16"/>
    </row>
    <row r="403" spans="1:8" s="4" customFormat="1" outlineLevel="2" x14ac:dyDescent="0.2">
      <c r="A403" s="113"/>
      <c r="B403" s="114"/>
      <c r="C403" s="115"/>
      <c r="D403" s="117"/>
      <c r="E403" s="42" t="s">
        <v>124</v>
      </c>
      <c r="F403" s="43"/>
      <c r="G403" s="305"/>
      <c r="H403" s="8"/>
    </row>
    <row r="404" spans="1:8" s="4" customFormat="1" outlineLevel="2" x14ac:dyDescent="0.2">
      <c r="A404" s="118"/>
      <c r="B404" s="119"/>
      <c r="C404" s="120"/>
      <c r="D404" s="123"/>
      <c r="E404" s="20" t="s">
        <v>124</v>
      </c>
      <c r="F404" s="21"/>
      <c r="G404" s="227"/>
      <c r="H404" s="11"/>
    </row>
    <row r="405" spans="1:8" s="4" customFormat="1" outlineLevel="2" x14ac:dyDescent="0.2">
      <c r="A405" s="122"/>
      <c r="B405" s="124"/>
      <c r="C405" s="121"/>
      <c r="D405" s="123"/>
      <c r="E405" s="20" t="s">
        <v>124</v>
      </c>
      <c r="F405" s="21"/>
      <c r="G405" s="227"/>
      <c r="H405" s="12"/>
    </row>
    <row r="406" spans="1:8" s="4" customFormat="1" outlineLevel="2" x14ac:dyDescent="0.2">
      <c r="A406" s="118"/>
      <c r="B406" s="119"/>
      <c r="C406" s="120"/>
      <c r="D406" s="123"/>
      <c r="E406" s="20" t="s">
        <v>124</v>
      </c>
      <c r="F406" s="21"/>
      <c r="G406" s="227"/>
      <c r="H406" s="11"/>
    </row>
    <row r="407" spans="1:8" s="4" customFormat="1" ht="13.5" outlineLevel="2" thickBot="1" x14ac:dyDescent="0.25">
      <c r="A407" s="122"/>
      <c r="B407" s="124"/>
      <c r="C407" s="121"/>
      <c r="D407" s="123"/>
      <c r="E407" s="20" t="s">
        <v>124</v>
      </c>
      <c r="F407" s="21"/>
      <c r="G407" s="227"/>
      <c r="H407" s="12"/>
    </row>
    <row r="408" spans="1:8" s="4" customFormat="1" ht="51.75" outlineLevel="2" thickBot="1" x14ac:dyDescent="0.25">
      <c r="A408" s="125" t="s">
        <v>198</v>
      </c>
      <c r="B408" s="306" t="s">
        <v>278</v>
      </c>
      <c r="C408" s="127"/>
      <c r="D408" s="366">
        <v>0</v>
      </c>
      <c r="E408" s="307" t="s">
        <v>125</v>
      </c>
      <c r="F408" s="374">
        <f>SUM(F403:F407)</f>
        <v>0</v>
      </c>
      <c r="G408" s="308"/>
      <c r="H408" s="13"/>
    </row>
    <row r="409" spans="1:8" s="4" customFormat="1" outlineLevel="2" x14ac:dyDescent="0.2">
      <c r="A409" s="106"/>
      <c r="B409" s="107"/>
      <c r="C409" s="106"/>
      <c r="D409" s="309"/>
      <c r="E409" s="106" t="s">
        <v>126</v>
      </c>
      <c r="F409" s="15" t="str">
        <f>IF(F408=D408,"OK","Error")</f>
        <v>OK</v>
      </c>
      <c r="G409" s="109">
        <f>D408-F408</f>
        <v>0</v>
      </c>
      <c r="H409" s="16"/>
    </row>
    <row r="410" spans="1:8" s="4" customFormat="1" ht="13.5" outlineLevel="2" thickBot="1" x14ac:dyDescent="0.25">
      <c r="A410" s="110"/>
      <c r="B410" s="111"/>
      <c r="C410" s="110"/>
      <c r="D410" s="50"/>
      <c r="E410" s="130"/>
      <c r="F410" s="50"/>
      <c r="G410" s="50"/>
      <c r="H410" s="16"/>
    </row>
    <row r="411" spans="1:8" s="4" customFormat="1" ht="13.5" outlineLevel="2" thickTop="1" x14ac:dyDescent="0.2">
      <c r="A411" s="91"/>
      <c r="B411" s="92"/>
      <c r="C411" s="93"/>
      <c r="D411" s="212"/>
      <c r="E411" s="396" t="s">
        <v>124</v>
      </c>
      <c r="F411" s="7"/>
      <c r="G411" s="213"/>
      <c r="H411" s="398"/>
    </row>
    <row r="412" spans="1:8" s="4" customFormat="1" ht="13.5" outlineLevel="2" thickBot="1" x14ac:dyDescent="0.25">
      <c r="A412" s="95"/>
      <c r="B412" s="96"/>
      <c r="C412" s="97"/>
      <c r="D412" s="100"/>
      <c r="E412" s="396" t="s">
        <v>124</v>
      </c>
      <c r="F412" s="10"/>
      <c r="G412" s="214"/>
      <c r="H412" s="11"/>
    </row>
    <row r="413" spans="1:8" s="4" customFormat="1" outlineLevel="2" x14ac:dyDescent="0.2">
      <c r="A413" s="94"/>
      <c r="B413" s="99"/>
      <c r="C413" s="98"/>
      <c r="D413" s="100"/>
      <c r="E413" s="394" t="s">
        <v>124</v>
      </c>
      <c r="F413" s="10"/>
      <c r="G413" s="214"/>
      <c r="H413" s="8"/>
    </row>
    <row r="414" spans="1:8" s="4" customFormat="1" outlineLevel="2" x14ac:dyDescent="0.2">
      <c r="A414" s="95"/>
      <c r="B414" s="96"/>
      <c r="C414" s="97"/>
      <c r="D414" s="100"/>
      <c r="E414" s="9" t="s">
        <v>124</v>
      </c>
      <c r="F414" s="10"/>
      <c r="G414" s="214"/>
      <c r="H414" s="11"/>
    </row>
    <row r="415" spans="1:8" s="4" customFormat="1" ht="13.5" outlineLevel="2" thickBot="1" x14ac:dyDescent="0.25">
      <c r="A415" s="94"/>
      <c r="B415" s="99"/>
      <c r="C415" s="98"/>
      <c r="D415" s="100"/>
      <c r="E415" s="9" t="s">
        <v>124</v>
      </c>
      <c r="F415" s="10"/>
      <c r="G415" s="214"/>
      <c r="H415" s="12"/>
    </row>
    <row r="416" spans="1:8" s="4" customFormat="1" ht="39" outlineLevel="2" thickBot="1" x14ac:dyDescent="0.25">
      <c r="A416" s="101" t="s">
        <v>199</v>
      </c>
      <c r="B416" s="215" t="s">
        <v>279</v>
      </c>
      <c r="C416" s="103"/>
      <c r="D416" s="209">
        <v>0</v>
      </c>
      <c r="E416" s="272" t="s">
        <v>125</v>
      </c>
      <c r="F416" s="216">
        <f>SUM(F411:F415)</f>
        <v>0</v>
      </c>
      <c r="G416" s="218"/>
      <c r="H416" s="13"/>
    </row>
    <row r="417" spans="1:11" s="4" customFormat="1" outlineLevel="2" x14ac:dyDescent="0.2">
      <c r="A417" s="110"/>
      <c r="B417" s="111"/>
      <c r="C417" s="110"/>
      <c r="D417" s="219"/>
      <c r="E417" s="106" t="s">
        <v>126</v>
      </c>
      <c r="F417" s="15" t="str">
        <f>IF(F416=D416,"OK","Error")</f>
        <v>OK</v>
      </c>
      <c r="G417" s="109">
        <f>D416-F416</f>
        <v>0</v>
      </c>
      <c r="H417" s="16"/>
    </row>
    <row r="418" spans="1:11" s="4" customFormat="1" ht="13.5" outlineLevel="2" thickBot="1" x14ac:dyDescent="0.25">
      <c r="A418" s="110"/>
      <c r="B418" s="111"/>
      <c r="C418" s="110"/>
      <c r="D418" s="145"/>
      <c r="E418" s="175"/>
      <c r="F418" s="15"/>
      <c r="G418" s="109"/>
      <c r="H418" s="16"/>
    </row>
    <row r="419" spans="1:11" s="4" customFormat="1" outlineLevel="2" x14ac:dyDescent="0.2">
      <c r="A419" s="113"/>
      <c r="B419" s="114"/>
      <c r="C419" s="115"/>
      <c r="D419" s="117"/>
      <c r="E419" s="42" t="s">
        <v>124</v>
      </c>
      <c r="F419" s="43"/>
      <c r="G419" s="305"/>
      <c r="H419" s="8"/>
    </row>
    <row r="420" spans="1:11" s="4" customFormat="1" outlineLevel="2" x14ac:dyDescent="0.2">
      <c r="A420" s="118"/>
      <c r="B420" s="119"/>
      <c r="C420" s="120"/>
      <c r="D420" s="123"/>
      <c r="E420" s="20" t="s">
        <v>124</v>
      </c>
      <c r="F420" s="21"/>
      <c r="G420" s="227"/>
      <c r="H420" s="11"/>
    </row>
    <row r="421" spans="1:11" s="4" customFormat="1" outlineLevel="2" x14ac:dyDescent="0.2">
      <c r="A421" s="122"/>
      <c r="B421" s="124"/>
      <c r="C421" s="121"/>
      <c r="D421" s="123"/>
      <c r="E421" s="20" t="s">
        <v>124</v>
      </c>
      <c r="F421" s="21"/>
      <c r="G421" s="227"/>
      <c r="H421" s="12"/>
    </row>
    <row r="422" spans="1:11" s="4" customFormat="1" outlineLevel="2" x14ac:dyDescent="0.2">
      <c r="A422" s="118"/>
      <c r="B422" s="119"/>
      <c r="C422" s="120"/>
      <c r="D422" s="123"/>
      <c r="E422" s="20" t="s">
        <v>124</v>
      </c>
      <c r="F422" s="21"/>
      <c r="G422" s="227"/>
      <c r="H422" s="11"/>
    </row>
    <row r="423" spans="1:11" s="4" customFormat="1" ht="13.5" outlineLevel="2" thickBot="1" x14ac:dyDescent="0.25">
      <c r="A423" s="122"/>
      <c r="B423" s="124"/>
      <c r="C423" s="121"/>
      <c r="D423" s="123"/>
      <c r="E423" s="20" t="s">
        <v>124</v>
      </c>
      <c r="F423" s="21"/>
      <c r="G423" s="227"/>
      <c r="H423" s="12"/>
    </row>
    <row r="424" spans="1:11" s="4" customFormat="1" ht="39" outlineLevel="2" thickBot="1" x14ac:dyDescent="0.25">
      <c r="A424" s="125" t="s">
        <v>200</v>
      </c>
      <c r="B424" s="306" t="s">
        <v>280</v>
      </c>
      <c r="C424" s="127"/>
      <c r="D424" s="366">
        <v>0</v>
      </c>
      <c r="E424" s="307" t="s">
        <v>125</v>
      </c>
      <c r="F424" s="374">
        <f>SUM(F419:F423)</f>
        <v>0</v>
      </c>
      <c r="G424" s="308"/>
      <c r="H424" s="13"/>
    </row>
    <row r="425" spans="1:11" s="4" customFormat="1" outlineLevel="2" x14ac:dyDescent="0.2">
      <c r="A425" s="106"/>
      <c r="B425" s="107"/>
      <c r="C425" s="106"/>
      <c r="D425" s="309"/>
      <c r="E425" s="106" t="s">
        <v>126</v>
      </c>
      <c r="F425" s="15" t="str">
        <f>IF(F424=D424,"OK","Error")</f>
        <v>OK</v>
      </c>
      <c r="G425" s="109">
        <f>D424-F424</f>
        <v>0</v>
      </c>
      <c r="H425" s="16"/>
    </row>
    <row r="426" spans="1:11" s="4" customFormat="1" ht="13.5" outlineLevel="2" thickBot="1" x14ac:dyDescent="0.25">
      <c r="A426" s="110"/>
      <c r="B426" s="111"/>
      <c r="C426" s="110"/>
      <c r="D426" s="50"/>
      <c r="E426" s="130"/>
      <c r="F426" s="50"/>
      <c r="G426" s="50"/>
      <c r="H426" s="16"/>
    </row>
    <row r="427" spans="1:11" s="4" customFormat="1" outlineLevel="2" x14ac:dyDescent="0.2">
      <c r="A427" s="91"/>
      <c r="B427" s="92"/>
      <c r="C427" s="93"/>
      <c r="D427" s="212"/>
      <c r="E427" s="6" t="s">
        <v>124</v>
      </c>
      <c r="F427" s="7"/>
      <c r="G427" s="213"/>
      <c r="H427" s="8"/>
    </row>
    <row r="428" spans="1:11" s="4" customFormat="1" outlineLevel="3" x14ac:dyDescent="0.2">
      <c r="A428" s="95"/>
      <c r="B428" s="96"/>
      <c r="C428" s="97"/>
      <c r="D428" s="100"/>
      <c r="E428" s="9" t="s">
        <v>124</v>
      </c>
      <c r="F428" s="10"/>
      <c r="G428" s="214"/>
      <c r="H428" s="11"/>
      <c r="I428" s="23"/>
      <c r="K428" s="16"/>
    </row>
    <row r="429" spans="1:11" s="4" customFormat="1" outlineLevel="3" x14ac:dyDescent="0.2">
      <c r="A429" s="94"/>
      <c r="B429" s="99"/>
      <c r="C429" s="98"/>
      <c r="D429" s="100"/>
      <c r="E429" s="9" t="s">
        <v>124</v>
      </c>
      <c r="F429" s="10"/>
      <c r="G429" s="214"/>
      <c r="H429" s="12"/>
      <c r="I429" s="16"/>
      <c r="K429" s="16"/>
    </row>
    <row r="430" spans="1:11" s="4" customFormat="1" outlineLevel="3" x14ac:dyDescent="0.2">
      <c r="A430" s="95"/>
      <c r="B430" s="96"/>
      <c r="C430" s="97"/>
      <c r="D430" s="100"/>
      <c r="E430" s="9" t="s">
        <v>124</v>
      </c>
      <c r="F430" s="10"/>
      <c r="G430" s="214"/>
      <c r="H430" s="11"/>
      <c r="I430" s="16"/>
      <c r="K430" s="16"/>
    </row>
    <row r="431" spans="1:11" s="17" customFormat="1" ht="13.5" outlineLevel="3" thickBot="1" x14ac:dyDescent="0.25">
      <c r="A431" s="94"/>
      <c r="B431" s="99"/>
      <c r="C431" s="98"/>
      <c r="D431" s="100"/>
      <c r="E431" s="9" t="s">
        <v>124</v>
      </c>
      <c r="F431" s="10"/>
      <c r="G431" s="214"/>
      <c r="H431" s="12"/>
    </row>
    <row r="432" spans="1:11" s="17" customFormat="1" ht="51.75" outlineLevel="3" thickBot="1" x14ac:dyDescent="0.25">
      <c r="A432" s="101">
        <v>8.9</v>
      </c>
      <c r="B432" s="215" t="s">
        <v>207</v>
      </c>
      <c r="C432" s="103"/>
      <c r="D432" s="209">
        <v>0</v>
      </c>
      <c r="E432" s="272" t="s">
        <v>125</v>
      </c>
      <c r="F432" s="216">
        <f>SUM(F427:F431)</f>
        <v>0</v>
      </c>
      <c r="G432" s="218"/>
      <c r="H432" s="13"/>
    </row>
    <row r="433" spans="1:8" s="17" customFormat="1" outlineLevel="2" x14ac:dyDescent="0.2">
      <c r="A433" s="110"/>
      <c r="B433" s="111"/>
      <c r="C433" s="110"/>
      <c r="D433" s="219"/>
      <c r="E433" s="108" t="s">
        <v>126</v>
      </c>
      <c r="F433" s="15" t="str">
        <f>IF(F432=D432,"OK","Error")</f>
        <v>OK</v>
      </c>
      <c r="G433" s="109">
        <f>D432-F432</f>
        <v>0</v>
      </c>
      <c r="H433" s="16"/>
    </row>
    <row r="434" spans="1:8" ht="13.5" thickBot="1" x14ac:dyDescent="0.25">
      <c r="A434" s="110"/>
      <c r="B434" s="111"/>
      <c r="C434" s="110"/>
      <c r="D434" s="112"/>
      <c r="E434" s="175"/>
      <c r="F434" s="15"/>
      <c r="G434" s="109"/>
      <c r="H434" s="16"/>
    </row>
    <row r="435" spans="1:8" x14ac:dyDescent="0.2">
      <c r="A435" s="113"/>
      <c r="B435" s="114"/>
      <c r="C435" s="115"/>
      <c r="D435" s="117"/>
      <c r="E435" s="42" t="s">
        <v>124</v>
      </c>
      <c r="F435" s="43"/>
      <c r="G435" s="305"/>
      <c r="H435" s="8"/>
    </row>
    <row r="436" spans="1:8" x14ac:dyDescent="0.2">
      <c r="A436" s="118"/>
      <c r="B436" s="119"/>
      <c r="C436" s="120"/>
      <c r="D436" s="123"/>
      <c r="E436" s="20" t="s">
        <v>124</v>
      </c>
      <c r="F436" s="21"/>
      <c r="G436" s="227"/>
      <c r="H436" s="11"/>
    </row>
    <row r="437" spans="1:8" x14ac:dyDescent="0.2">
      <c r="A437" s="122"/>
      <c r="B437" s="124"/>
      <c r="C437" s="121"/>
      <c r="D437" s="123"/>
      <c r="E437" s="20" t="s">
        <v>124</v>
      </c>
      <c r="F437" s="21"/>
      <c r="G437" s="227"/>
      <c r="H437" s="12"/>
    </row>
    <row r="438" spans="1:8" x14ac:dyDescent="0.2">
      <c r="A438" s="118"/>
      <c r="B438" s="119"/>
      <c r="C438" s="120"/>
      <c r="D438" s="123"/>
      <c r="E438" s="20" t="s">
        <v>124</v>
      </c>
      <c r="F438" s="21"/>
      <c r="G438" s="227"/>
      <c r="H438" s="11"/>
    </row>
    <row r="439" spans="1:8" ht="13.5" thickBot="1" x14ac:dyDescent="0.25">
      <c r="A439" s="122"/>
      <c r="B439" s="124"/>
      <c r="C439" s="121"/>
      <c r="D439" s="123"/>
      <c r="E439" s="20" t="s">
        <v>124</v>
      </c>
      <c r="F439" s="21"/>
      <c r="G439" s="227"/>
      <c r="H439" s="12"/>
    </row>
    <row r="440" spans="1:8" ht="26.25" thickBot="1" x14ac:dyDescent="0.25">
      <c r="A440" s="125" t="s">
        <v>208</v>
      </c>
      <c r="B440" s="306" t="s">
        <v>209</v>
      </c>
      <c r="C440" s="127"/>
      <c r="D440" s="366">
        <v>0</v>
      </c>
      <c r="E440" s="307" t="s">
        <v>125</v>
      </c>
      <c r="F440" s="374">
        <f>SUM(F435:F439)</f>
        <v>0</v>
      </c>
      <c r="G440" s="308"/>
      <c r="H440" s="13"/>
    </row>
    <row r="441" spans="1:8" x14ac:dyDescent="0.2">
      <c r="A441" s="106"/>
      <c r="B441" s="107"/>
      <c r="C441" s="106"/>
      <c r="D441" s="309"/>
      <c r="E441" s="106" t="s">
        <v>126</v>
      </c>
      <c r="F441" s="15" t="str">
        <f>IF(F440=D440,"OK","Error")</f>
        <v>OK</v>
      </c>
      <c r="G441" s="109">
        <f>D440-F440</f>
        <v>0</v>
      </c>
      <c r="H441" s="16"/>
    </row>
    <row r="442" spans="1:8" x14ac:dyDescent="0.2">
      <c r="A442" s="110"/>
      <c r="B442" s="111"/>
      <c r="C442" s="110"/>
      <c r="D442" s="50"/>
      <c r="E442" s="51"/>
      <c r="F442" s="50"/>
      <c r="G442" s="50"/>
      <c r="H442" s="16"/>
    </row>
    <row r="443" spans="1:8" s="37" customFormat="1" ht="13.5" thickBot="1" x14ac:dyDescent="0.25">
      <c r="A443" s="151"/>
      <c r="B443" s="152"/>
      <c r="C443" s="151"/>
      <c r="D443" s="51"/>
      <c r="E443" s="51"/>
      <c r="F443" s="50"/>
      <c r="G443" s="50"/>
      <c r="H443" s="16"/>
    </row>
    <row r="444" spans="1:8" s="37" customFormat="1" ht="26.25" thickBot="1" x14ac:dyDescent="0.25">
      <c r="A444" s="348">
        <v>8.11</v>
      </c>
      <c r="B444" s="132" t="s">
        <v>201</v>
      </c>
      <c r="C444" s="133" t="s">
        <v>24</v>
      </c>
      <c r="D444" s="24">
        <f>D368-D376+D384-D392-D400+D408+D416+D424+D432+D440</f>
        <v>0</v>
      </c>
      <c r="E444" s="133" t="s">
        <v>201</v>
      </c>
      <c r="F444" s="349">
        <f>F368-F376+F384-F392-F400+F408+F416+F424+F432+F440</f>
        <v>0</v>
      </c>
      <c r="G444" s="350"/>
      <c r="H444" s="53"/>
    </row>
    <row r="445" spans="1:8" s="37" customFormat="1" ht="26.25" thickBot="1" x14ac:dyDescent="0.25">
      <c r="A445" s="351"/>
      <c r="B445" s="352" t="s">
        <v>239</v>
      </c>
      <c r="C445" s="138"/>
      <c r="D445" s="353"/>
      <c r="E445" s="354"/>
      <c r="F445" s="354"/>
      <c r="G445" s="354"/>
      <c r="H445" s="53"/>
    </row>
    <row r="446" spans="1:8" s="17" customFormat="1" ht="13.5" outlineLevel="1" thickBot="1" x14ac:dyDescent="0.25">
      <c r="A446" s="351"/>
      <c r="B446" s="355"/>
      <c r="C446" s="356"/>
      <c r="D446" s="357"/>
      <c r="E446" s="354"/>
      <c r="F446" s="354"/>
      <c r="G446" s="354"/>
      <c r="H446" s="53"/>
    </row>
    <row r="447" spans="1:8" s="17" customFormat="1" ht="13.5" outlineLevel="1" thickBot="1" x14ac:dyDescent="0.25">
      <c r="A447" s="333" t="s">
        <v>110</v>
      </c>
      <c r="B447" s="132" t="s">
        <v>202</v>
      </c>
      <c r="C447" s="133"/>
      <c r="D447" s="377">
        <v>0</v>
      </c>
      <c r="E447" s="133" t="s">
        <v>202</v>
      </c>
      <c r="F447" s="377">
        <f>'Statement of Net Cost'!F205</f>
        <v>0</v>
      </c>
      <c r="G447" s="51"/>
      <c r="H447" s="52"/>
    </row>
    <row r="448" spans="1:8" s="29" customFormat="1" ht="39.75" outlineLevel="1" thickTop="1" thickBot="1" x14ac:dyDescent="0.25">
      <c r="A448" s="158"/>
      <c r="B448" s="358" t="s">
        <v>245</v>
      </c>
      <c r="C448" s="359"/>
      <c r="D448" s="360"/>
      <c r="E448" s="320"/>
      <c r="F448" s="320"/>
      <c r="G448" s="320"/>
      <c r="H448" s="52"/>
    </row>
    <row r="449" spans="1:8" s="17" customFormat="1" ht="13.5" outlineLevel="1" thickBot="1" x14ac:dyDescent="0.25">
      <c r="A449" s="158"/>
      <c r="B449" s="361"/>
      <c r="C449" s="362"/>
      <c r="D449" s="363"/>
      <c r="E449" s="320"/>
      <c r="F449" s="320"/>
      <c r="G449" s="320"/>
      <c r="H449" s="52"/>
    </row>
    <row r="450" spans="1:8" s="17" customFormat="1" ht="13.5" outlineLevel="1" thickBot="1" x14ac:dyDescent="0.25">
      <c r="A450" s="364" t="s">
        <v>116</v>
      </c>
      <c r="B450" s="290" t="s">
        <v>203</v>
      </c>
      <c r="C450" s="291" t="s">
        <v>24</v>
      </c>
      <c r="D450" s="167">
        <f>D61+D135+D203+D359+D444-D447</f>
        <v>0</v>
      </c>
      <c r="E450" s="364" t="s">
        <v>203</v>
      </c>
      <c r="F450" s="167">
        <f>F61+F135+F203+F359+F444-F447</f>
        <v>0</v>
      </c>
      <c r="G450" s="51"/>
      <c r="H450" s="23"/>
    </row>
    <row r="451" spans="1:8" s="17" customFormat="1" ht="13.5" outlineLevel="3" thickBot="1" x14ac:dyDescent="0.25">
      <c r="A451" s="151"/>
      <c r="B451" s="451" t="s">
        <v>240</v>
      </c>
      <c r="C451" s="452"/>
      <c r="D451" s="453"/>
      <c r="E451" s="51"/>
      <c r="F451" s="51"/>
      <c r="G451" s="51"/>
      <c r="H451" s="23"/>
    </row>
    <row r="452" spans="1:8" s="17" customFormat="1" outlineLevel="3" x14ac:dyDescent="0.2">
      <c r="A452" s="151"/>
      <c r="B452" s="152"/>
      <c r="C452" s="151"/>
      <c r="D452" s="51"/>
      <c r="E452" s="51"/>
      <c r="F452" s="51"/>
      <c r="G452" s="51"/>
      <c r="H452" s="23"/>
    </row>
    <row r="453" spans="1:8" s="17" customFormat="1" outlineLevel="3" x14ac:dyDescent="0.2">
      <c r="A453" s="151"/>
      <c r="B453" s="152"/>
      <c r="C453" s="151"/>
      <c r="D453" s="51"/>
      <c r="E453" s="365"/>
      <c r="F453" s="51"/>
      <c r="G453" s="51"/>
      <c r="H453" s="23"/>
    </row>
    <row r="454" spans="1:8" s="17" customFormat="1" ht="27" customHeight="1" outlineLevel="3" x14ac:dyDescent="0.2">
      <c r="A454" s="50" t="s">
        <v>127</v>
      </c>
      <c r="B454" s="430" t="s">
        <v>128</v>
      </c>
      <c r="C454" s="430"/>
      <c r="D454" s="430"/>
      <c r="E454" s="79"/>
      <c r="F454" s="79"/>
      <c r="G454" s="79"/>
      <c r="H454" s="36"/>
    </row>
    <row r="455" spans="1:8" s="17" customFormat="1" ht="26.25" customHeight="1" outlineLevel="3" x14ac:dyDescent="0.2">
      <c r="A455" s="50"/>
      <c r="B455" s="430" t="s">
        <v>132</v>
      </c>
      <c r="C455" s="430"/>
      <c r="D455" s="430"/>
      <c r="E455" s="79"/>
      <c r="F455" s="79"/>
      <c r="G455" s="79"/>
      <c r="H455" s="36"/>
    </row>
    <row r="456" spans="1:8" s="17" customFormat="1" outlineLevel="2" x14ac:dyDescent="0.2">
      <c r="A456" s="50"/>
      <c r="B456" s="412"/>
      <c r="C456" s="413"/>
      <c r="D456" s="413"/>
      <c r="E456" s="79"/>
      <c r="F456" s="79"/>
      <c r="G456" s="79"/>
      <c r="H456" s="36"/>
    </row>
    <row r="457" spans="1:8" s="17" customFormat="1" ht="26.25" customHeight="1" outlineLevel="2" x14ac:dyDescent="0.2">
      <c r="A457" s="208" t="s">
        <v>130</v>
      </c>
      <c r="B457" s="431" t="s">
        <v>131</v>
      </c>
      <c r="C457" s="431"/>
      <c r="D457" s="431"/>
      <c r="E457" s="79"/>
      <c r="F457" s="79"/>
      <c r="G457" s="79"/>
      <c r="H457" s="36"/>
    </row>
    <row r="458" spans="1:8" s="17" customFormat="1" outlineLevel="2" x14ac:dyDescent="0.2">
      <c r="A458" s="50"/>
      <c r="B458" s="412"/>
      <c r="C458" s="413"/>
      <c r="D458" s="413"/>
      <c r="E458" s="79"/>
      <c r="F458" s="79"/>
      <c r="G458" s="79"/>
      <c r="H458" s="36"/>
    </row>
    <row r="459" spans="1:8" s="17" customFormat="1" ht="27" customHeight="1" outlineLevel="3" x14ac:dyDescent="0.2">
      <c r="A459" s="50"/>
      <c r="B459" s="431" t="s">
        <v>133</v>
      </c>
      <c r="C459" s="431"/>
      <c r="D459" s="431"/>
      <c r="E459" s="79"/>
      <c r="F459" s="79"/>
      <c r="G459" s="79"/>
      <c r="H459" s="36"/>
    </row>
    <row r="460" spans="1:8" s="17" customFormat="1" outlineLevel="3" x14ac:dyDescent="0.2">
      <c r="A460" s="50"/>
      <c r="B460" s="412"/>
      <c r="C460" s="413"/>
      <c r="D460" s="413"/>
      <c r="E460" s="79"/>
      <c r="F460" s="79"/>
      <c r="G460" s="79"/>
      <c r="H460" s="36"/>
    </row>
    <row r="461" spans="1:8" s="17" customFormat="1" ht="27" customHeight="1" outlineLevel="3" x14ac:dyDescent="0.2">
      <c r="A461" s="50"/>
      <c r="B461" s="431" t="s">
        <v>134</v>
      </c>
      <c r="C461" s="431"/>
      <c r="D461" s="431"/>
      <c r="E461" s="79"/>
      <c r="F461" s="79"/>
      <c r="G461" s="79"/>
      <c r="H461" s="36"/>
    </row>
    <row r="462" spans="1:8" s="17" customFormat="1" outlineLevel="3" x14ac:dyDescent="0.2">
      <c r="A462" s="79"/>
      <c r="B462" s="1"/>
      <c r="C462" s="79"/>
      <c r="D462" s="79"/>
      <c r="E462" s="79"/>
      <c r="F462" s="79"/>
      <c r="G462" s="79"/>
      <c r="H462" s="36"/>
    </row>
    <row r="463" spans="1:8" s="17" customFormat="1" outlineLevel="3" x14ac:dyDescent="0.2">
      <c r="A463" s="354"/>
      <c r="B463" s="170"/>
      <c r="C463" s="354"/>
      <c r="D463" s="354"/>
      <c r="E463" s="354"/>
      <c r="F463" s="354"/>
      <c r="G463" s="354"/>
      <c r="H463" s="53"/>
    </row>
    <row r="464" spans="1:8" s="17" customFormat="1" outlineLevel="2" x14ac:dyDescent="0.2">
      <c r="A464" s="151"/>
      <c r="B464" s="152"/>
      <c r="C464" s="151"/>
      <c r="D464" s="51"/>
      <c r="E464" s="51"/>
      <c r="F464" s="51"/>
      <c r="G464" s="51"/>
      <c r="H464" s="23"/>
    </row>
    <row r="465" spans="1:8" s="17" customFormat="1" outlineLevel="2" x14ac:dyDescent="0.2">
      <c r="A465" s="151"/>
      <c r="B465" s="152"/>
      <c r="C465" s="151"/>
      <c r="D465" s="51"/>
      <c r="E465" s="51"/>
      <c r="F465" s="51"/>
      <c r="G465" s="51"/>
      <c r="H465" s="23"/>
    </row>
    <row r="466" spans="1:8" s="17" customFormat="1" outlineLevel="2" x14ac:dyDescent="0.2">
      <c r="A466" s="151"/>
      <c r="B466" s="152"/>
      <c r="C466" s="151"/>
      <c r="D466" s="51"/>
      <c r="E466" s="51"/>
      <c r="F466" s="51"/>
      <c r="G466" s="51"/>
      <c r="H466" s="23"/>
    </row>
    <row r="467" spans="1:8" s="17" customFormat="1" outlineLevel="3" x14ac:dyDescent="0.2">
      <c r="A467" s="151"/>
      <c r="B467" s="152"/>
      <c r="C467" s="151"/>
      <c r="D467" s="51"/>
      <c r="E467" s="51"/>
      <c r="F467" s="51"/>
      <c r="G467" s="51"/>
      <c r="H467" s="23"/>
    </row>
    <row r="468" spans="1:8" s="17" customFormat="1" outlineLevel="3" x14ac:dyDescent="0.2">
      <c r="A468" s="151"/>
      <c r="B468" s="152"/>
      <c r="C468" s="151"/>
      <c r="D468" s="51"/>
      <c r="E468" s="51"/>
      <c r="F468" s="51"/>
      <c r="G468" s="51"/>
      <c r="H468" s="23"/>
    </row>
    <row r="469" spans="1:8" s="17" customFormat="1" outlineLevel="3" x14ac:dyDescent="0.2">
      <c r="A469" s="151"/>
      <c r="B469" s="152"/>
      <c r="C469" s="151"/>
      <c r="D469" s="51"/>
      <c r="E469" s="51"/>
      <c r="F469" s="51"/>
      <c r="G469" s="51"/>
      <c r="H469" s="23"/>
    </row>
    <row r="470" spans="1:8" s="17" customFormat="1" outlineLevel="3" x14ac:dyDescent="0.2">
      <c r="A470" s="151"/>
      <c r="B470" s="152"/>
      <c r="C470" s="151"/>
      <c r="D470" s="51"/>
      <c r="E470" s="51"/>
      <c r="F470" s="51"/>
      <c r="G470" s="51"/>
      <c r="H470" s="23"/>
    </row>
    <row r="471" spans="1:8" s="17" customFormat="1" outlineLevel="3" x14ac:dyDescent="0.2">
      <c r="A471" s="151"/>
      <c r="B471" s="152"/>
      <c r="C471" s="151"/>
      <c r="D471" s="51"/>
      <c r="E471" s="51"/>
      <c r="F471" s="51"/>
      <c r="G471" s="51"/>
      <c r="H471" s="23"/>
    </row>
    <row r="472" spans="1:8" s="17" customFormat="1" outlineLevel="2" x14ac:dyDescent="0.2">
      <c r="A472" s="151"/>
      <c r="B472" s="152"/>
      <c r="C472" s="151"/>
      <c r="D472" s="51"/>
      <c r="E472" s="365"/>
      <c r="F472" s="51"/>
      <c r="G472" s="51"/>
      <c r="H472" s="23"/>
    </row>
    <row r="473" spans="1:8" s="17" customFormat="1" outlineLevel="2" x14ac:dyDescent="0.2">
      <c r="A473" s="151"/>
      <c r="B473" s="152"/>
      <c r="C473" s="151"/>
      <c r="D473" s="51"/>
      <c r="E473" s="51"/>
      <c r="F473" s="51"/>
      <c r="G473" s="51"/>
      <c r="H473" s="23"/>
    </row>
    <row r="474" spans="1:8" s="17" customFormat="1" outlineLevel="2" x14ac:dyDescent="0.2">
      <c r="A474" s="151"/>
      <c r="B474" s="152"/>
      <c r="C474" s="151"/>
      <c r="D474" s="51"/>
      <c r="E474" s="51"/>
      <c r="F474" s="51"/>
      <c r="G474" s="51"/>
      <c r="H474" s="23"/>
    </row>
    <row r="475" spans="1:8" s="17" customFormat="1" outlineLevel="3" x14ac:dyDescent="0.2">
      <c r="A475" s="151"/>
      <c r="B475" s="152"/>
      <c r="C475" s="151"/>
      <c r="D475" s="51"/>
      <c r="E475" s="51"/>
      <c r="F475" s="51"/>
      <c r="G475" s="51"/>
      <c r="H475" s="23"/>
    </row>
    <row r="476" spans="1:8" s="17" customFormat="1" outlineLevel="3" x14ac:dyDescent="0.2">
      <c r="A476" s="151"/>
      <c r="B476" s="152"/>
      <c r="C476" s="151"/>
      <c r="D476" s="51"/>
      <c r="E476" s="51"/>
      <c r="F476" s="51"/>
      <c r="G476" s="51"/>
      <c r="H476" s="23"/>
    </row>
    <row r="477" spans="1:8" s="17" customFormat="1" outlineLevel="3" x14ac:dyDescent="0.2">
      <c r="A477" s="151"/>
      <c r="B477" s="152"/>
      <c r="C477" s="151"/>
      <c r="D477" s="51"/>
      <c r="E477" s="51"/>
      <c r="F477" s="51"/>
      <c r="G477" s="51"/>
      <c r="H477" s="23"/>
    </row>
    <row r="478" spans="1:8" s="17" customFormat="1" outlineLevel="3" x14ac:dyDescent="0.2">
      <c r="A478" s="151"/>
      <c r="B478" s="152"/>
      <c r="C478" s="151"/>
      <c r="D478" s="51"/>
      <c r="E478" s="51"/>
      <c r="F478" s="51"/>
      <c r="G478" s="51"/>
      <c r="H478" s="23"/>
    </row>
    <row r="479" spans="1:8" s="17" customFormat="1" outlineLevel="3" x14ac:dyDescent="0.2">
      <c r="A479" s="151"/>
      <c r="B479" s="152"/>
      <c r="C479" s="151"/>
      <c r="D479" s="51"/>
      <c r="E479" s="51"/>
      <c r="F479" s="51"/>
      <c r="G479" s="51"/>
      <c r="H479" s="23"/>
    </row>
    <row r="480" spans="1:8" s="17" customFormat="1" outlineLevel="2" x14ac:dyDescent="0.2">
      <c r="A480" s="151"/>
      <c r="B480" s="152"/>
      <c r="C480" s="151"/>
      <c r="D480" s="51"/>
      <c r="E480" s="365"/>
      <c r="F480" s="51"/>
      <c r="G480" s="51"/>
      <c r="H480" s="23"/>
    </row>
    <row r="481" spans="1:8" s="17" customFormat="1" outlineLevel="2" x14ac:dyDescent="0.2">
      <c r="A481" s="151"/>
      <c r="B481" s="152"/>
      <c r="C481" s="151"/>
      <c r="D481" s="51"/>
      <c r="E481" s="51"/>
      <c r="F481" s="51"/>
      <c r="G481" s="51"/>
      <c r="H481" s="23"/>
    </row>
    <row r="482" spans="1:8" s="17" customFormat="1" outlineLevel="2" x14ac:dyDescent="0.2">
      <c r="A482" s="151"/>
      <c r="B482" s="152"/>
      <c r="C482" s="151"/>
      <c r="D482" s="51"/>
      <c r="E482" s="51"/>
      <c r="F482" s="51"/>
      <c r="G482" s="51"/>
      <c r="H482" s="23"/>
    </row>
    <row r="483" spans="1:8" s="17" customFormat="1" outlineLevel="3" x14ac:dyDescent="0.2">
      <c r="A483" s="151"/>
      <c r="B483" s="152"/>
      <c r="C483" s="151"/>
      <c r="D483" s="51"/>
      <c r="E483" s="51"/>
      <c r="F483" s="51"/>
      <c r="G483" s="51"/>
      <c r="H483" s="23"/>
    </row>
    <row r="484" spans="1:8" s="17" customFormat="1" outlineLevel="3" x14ac:dyDescent="0.2">
      <c r="A484" s="151"/>
      <c r="B484" s="152"/>
      <c r="C484" s="151"/>
      <c r="D484" s="51"/>
      <c r="E484" s="51"/>
      <c r="F484" s="51"/>
      <c r="G484" s="51"/>
      <c r="H484" s="23"/>
    </row>
    <row r="485" spans="1:8" s="17" customFormat="1" outlineLevel="3" x14ac:dyDescent="0.2">
      <c r="A485" s="151"/>
      <c r="B485" s="152"/>
      <c r="C485" s="151"/>
      <c r="D485" s="51"/>
      <c r="E485" s="51"/>
      <c r="F485" s="51"/>
      <c r="G485" s="51"/>
      <c r="H485" s="23"/>
    </row>
    <row r="486" spans="1:8" s="17" customFormat="1" outlineLevel="3" x14ac:dyDescent="0.2">
      <c r="A486" s="151"/>
      <c r="B486" s="152"/>
      <c r="C486" s="151"/>
      <c r="D486" s="51"/>
      <c r="E486" s="51"/>
      <c r="F486" s="51"/>
      <c r="G486" s="51"/>
      <c r="H486" s="23"/>
    </row>
    <row r="487" spans="1:8" s="17" customFormat="1" outlineLevel="3" x14ac:dyDescent="0.2">
      <c r="A487" s="151"/>
      <c r="B487" s="152"/>
      <c r="C487" s="151"/>
      <c r="D487" s="51"/>
      <c r="E487" s="51"/>
      <c r="F487" s="51"/>
      <c r="G487" s="51"/>
      <c r="H487" s="23"/>
    </row>
    <row r="488" spans="1:8" s="17" customFormat="1" outlineLevel="2" x14ac:dyDescent="0.2">
      <c r="A488" s="151"/>
      <c r="B488" s="152"/>
      <c r="C488" s="151"/>
      <c r="D488" s="51"/>
      <c r="E488" s="365"/>
      <c r="F488" s="51"/>
      <c r="G488" s="51"/>
      <c r="H488" s="23"/>
    </row>
    <row r="489" spans="1:8" s="17" customFormat="1" outlineLevel="2" x14ac:dyDescent="0.2">
      <c r="A489" s="151"/>
      <c r="B489" s="152"/>
      <c r="C489" s="151"/>
      <c r="D489" s="51"/>
      <c r="E489" s="51"/>
      <c r="F489" s="51"/>
      <c r="G489" s="51"/>
      <c r="H489" s="23"/>
    </row>
    <row r="490" spans="1:8" s="17" customFormat="1" outlineLevel="2" x14ac:dyDescent="0.2">
      <c r="A490" s="151"/>
      <c r="B490" s="152"/>
      <c r="C490" s="151"/>
      <c r="D490" s="51"/>
      <c r="E490" s="51"/>
      <c r="F490" s="51"/>
      <c r="G490" s="51"/>
      <c r="H490" s="23"/>
    </row>
    <row r="491" spans="1:8" s="17" customFormat="1" outlineLevel="3" x14ac:dyDescent="0.2">
      <c r="A491" s="151"/>
      <c r="B491" s="152"/>
      <c r="C491" s="151"/>
      <c r="D491" s="51"/>
      <c r="E491" s="51"/>
      <c r="F491" s="51"/>
      <c r="G491" s="51"/>
      <c r="H491" s="23"/>
    </row>
    <row r="492" spans="1:8" s="17" customFormat="1" outlineLevel="3" x14ac:dyDescent="0.2">
      <c r="A492" s="151"/>
      <c r="B492" s="152"/>
      <c r="C492" s="151"/>
      <c r="D492" s="51"/>
      <c r="E492" s="51"/>
      <c r="F492" s="51"/>
      <c r="G492" s="51"/>
      <c r="H492" s="23"/>
    </row>
    <row r="493" spans="1:8" s="17" customFormat="1" outlineLevel="3" x14ac:dyDescent="0.2">
      <c r="A493" s="151"/>
      <c r="B493" s="152"/>
      <c r="C493" s="151"/>
      <c r="D493" s="51"/>
      <c r="E493" s="51"/>
      <c r="F493" s="51"/>
      <c r="G493" s="51"/>
      <c r="H493" s="23"/>
    </row>
    <row r="494" spans="1:8" s="17" customFormat="1" outlineLevel="3" x14ac:dyDescent="0.2">
      <c r="A494" s="151"/>
      <c r="B494" s="152"/>
      <c r="C494" s="151"/>
      <c r="D494" s="51"/>
      <c r="E494" s="51"/>
      <c r="F494" s="51"/>
      <c r="G494" s="51"/>
      <c r="H494" s="23"/>
    </row>
    <row r="495" spans="1:8" s="17" customFormat="1" outlineLevel="3" x14ac:dyDescent="0.2">
      <c r="A495" s="151"/>
      <c r="B495" s="152"/>
      <c r="C495" s="151"/>
      <c r="D495" s="51"/>
      <c r="E495" s="51"/>
      <c r="F495" s="51"/>
      <c r="G495" s="51"/>
      <c r="H495" s="23"/>
    </row>
    <row r="496" spans="1:8" s="17" customFormat="1" outlineLevel="2" x14ac:dyDescent="0.2">
      <c r="A496" s="151"/>
      <c r="B496" s="152"/>
      <c r="C496" s="151"/>
      <c r="D496" s="51"/>
      <c r="E496" s="365"/>
      <c r="F496" s="51"/>
      <c r="G496" s="51"/>
      <c r="H496" s="23"/>
    </row>
    <row r="497" spans="1:8" s="17" customFormat="1" outlineLevel="2" x14ac:dyDescent="0.2">
      <c r="A497" s="151"/>
      <c r="B497" s="152"/>
      <c r="C497" s="151"/>
      <c r="D497" s="51"/>
      <c r="E497" s="51"/>
      <c r="F497" s="51"/>
      <c r="G497" s="51"/>
      <c r="H497" s="23"/>
    </row>
    <row r="498" spans="1:8" s="17" customFormat="1" outlineLevel="2" x14ac:dyDescent="0.2">
      <c r="A498" s="151"/>
      <c r="B498" s="152"/>
      <c r="C498" s="151"/>
      <c r="D498" s="51"/>
      <c r="E498" s="51"/>
      <c r="F498" s="51"/>
      <c r="G498" s="51"/>
      <c r="H498" s="23"/>
    </row>
    <row r="499" spans="1:8" s="17" customFormat="1" outlineLevel="3" x14ac:dyDescent="0.2">
      <c r="A499" s="151"/>
      <c r="B499" s="152"/>
      <c r="C499" s="151"/>
      <c r="D499" s="51"/>
      <c r="E499" s="51"/>
      <c r="F499" s="51"/>
      <c r="G499" s="51"/>
      <c r="H499" s="23"/>
    </row>
    <row r="500" spans="1:8" s="17" customFormat="1" outlineLevel="3" x14ac:dyDescent="0.2">
      <c r="A500" s="151"/>
      <c r="B500" s="152"/>
      <c r="C500" s="151"/>
      <c r="D500" s="51"/>
      <c r="E500" s="51"/>
      <c r="F500" s="51"/>
      <c r="G500" s="51"/>
      <c r="H500" s="23"/>
    </row>
    <row r="501" spans="1:8" s="17" customFormat="1" outlineLevel="3" x14ac:dyDescent="0.2">
      <c r="A501" s="151"/>
      <c r="B501" s="152"/>
      <c r="C501" s="151"/>
      <c r="D501" s="51"/>
      <c r="E501" s="51"/>
      <c r="F501" s="51"/>
      <c r="G501" s="51"/>
      <c r="H501" s="23"/>
    </row>
    <row r="502" spans="1:8" s="17" customFormat="1" outlineLevel="3" x14ac:dyDescent="0.2">
      <c r="A502" s="151"/>
      <c r="B502" s="152"/>
      <c r="C502" s="151"/>
      <c r="D502" s="51"/>
      <c r="E502" s="51"/>
      <c r="F502" s="51"/>
      <c r="G502" s="51"/>
      <c r="H502" s="23"/>
    </row>
    <row r="503" spans="1:8" s="17" customFormat="1" outlineLevel="3" x14ac:dyDescent="0.2">
      <c r="A503" s="151"/>
      <c r="B503" s="152"/>
      <c r="C503" s="151"/>
      <c r="D503" s="51"/>
      <c r="E503" s="51"/>
      <c r="F503" s="51"/>
      <c r="G503" s="51"/>
      <c r="H503" s="23"/>
    </row>
    <row r="504" spans="1:8" s="17" customFormat="1" outlineLevel="2" x14ac:dyDescent="0.2">
      <c r="A504" s="151"/>
      <c r="B504" s="152"/>
      <c r="C504" s="151"/>
      <c r="D504" s="51"/>
      <c r="E504" s="365"/>
      <c r="F504" s="51"/>
      <c r="G504" s="51"/>
      <c r="H504" s="23"/>
    </row>
    <row r="505" spans="1:8" s="17" customFormat="1" outlineLevel="2" x14ac:dyDescent="0.2">
      <c r="A505" s="151"/>
      <c r="B505" s="152"/>
      <c r="C505" s="151"/>
      <c r="D505" s="51"/>
      <c r="E505" s="51"/>
      <c r="F505" s="51"/>
      <c r="G505" s="51"/>
      <c r="H505" s="23"/>
    </row>
    <row r="506" spans="1:8" s="17" customFormat="1" outlineLevel="2" x14ac:dyDescent="0.2">
      <c r="A506" s="151"/>
      <c r="B506" s="152"/>
      <c r="C506" s="151"/>
      <c r="D506" s="51"/>
      <c r="E506" s="51"/>
      <c r="F506" s="51"/>
      <c r="G506" s="51"/>
      <c r="H506" s="23"/>
    </row>
    <row r="507" spans="1:8" s="17" customFormat="1" outlineLevel="3" x14ac:dyDescent="0.2">
      <c r="A507" s="151"/>
      <c r="B507" s="152"/>
      <c r="C507" s="151"/>
      <c r="D507" s="51"/>
      <c r="E507" s="51"/>
      <c r="F507" s="51"/>
      <c r="G507" s="51"/>
      <c r="H507" s="23"/>
    </row>
    <row r="508" spans="1:8" s="17" customFormat="1" outlineLevel="3" x14ac:dyDescent="0.2">
      <c r="A508" s="151"/>
      <c r="B508" s="152"/>
      <c r="C508" s="151"/>
      <c r="D508" s="51"/>
      <c r="E508" s="51"/>
      <c r="F508" s="51"/>
      <c r="G508" s="51"/>
      <c r="H508" s="23"/>
    </row>
    <row r="509" spans="1:8" s="17" customFormat="1" outlineLevel="3" x14ac:dyDescent="0.2">
      <c r="A509" s="151"/>
      <c r="B509" s="152"/>
      <c r="C509" s="151"/>
      <c r="D509" s="51"/>
      <c r="E509" s="51"/>
      <c r="F509" s="51"/>
      <c r="G509" s="51"/>
      <c r="H509" s="23"/>
    </row>
    <row r="510" spans="1:8" s="17" customFormat="1" outlineLevel="3" x14ac:dyDescent="0.2">
      <c r="A510" s="151"/>
      <c r="B510" s="152"/>
      <c r="C510" s="151"/>
      <c r="D510" s="51"/>
      <c r="E510" s="51"/>
      <c r="F510" s="51"/>
      <c r="G510" s="51"/>
      <c r="H510" s="23"/>
    </row>
    <row r="511" spans="1:8" s="17" customFormat="1" outlineLevel="3" x14ac:dyDescent="0.2">
      <c r="A511" s="151"/>
      <c r="B511" s="152"/>
      <c r="C511" s="151"/>
      <c r="D511" s="51"/>
      <c r="E511" s="51"/>
      <c r="F511" s="51"/>
      <c r="G511" s="51"/>
      <c r="H511" s="23"/>
    </row>
    <row r="512" spans="1:8" s="17" customFormat="1" outlineLevel="2" x14ac:dyDescent="0.2">
      <c r="A512" s="151"/>
      <c r="B512" s="152"/>
      <c r="C512" s="151"/>
      <c r="D512" s="51"/>
      <c r="E512" s="365"/>
      <c r="F512" s="51"/>
      <c r="G512" s="51"/>
      <c r="H512" s="23"/>
    </row>
    <row r="513" spans="1:8" s="17" customFormat="1" outlineLevel="2" x14ac:dyDescent="0.2">
      <c r="A513" s="151"/>
      <c r="B513" s="152"/>
      <c r="C513" s="151"/>
      <c r="D513" s="51"/>
      <c r="E513" s="51"/>
      <c r="F513" s="51"/>
      <c r="G513" s="51"/>
      <c r="H513" s="23"/>
    </row>
    <row r="514" spans="1:8" s="17" customFormat="1" outlineLevel="2" x14ac:dyDescent="0.2">
      <c r="A514" s="151"/>
      <c r="B514" s="152"/>
      <c r="C514" s="151"/>
      <c r="D514" s="51"/>
      <c r="E514" s="51"/>
      <c r="F514" s="51"/>
      <c r="G514" s="51"/>
      <c r="H514" s="23"/>
    </row>
    <row r="515" spans="1:8" s="17" customFormat="1" outlineLevel="3" x14ac:dyDescent="0.2">
      <c r="A515" s="151"/>
      <c r="B515" s="152"/>
      <c r="C515" s="151"/>
      <c r="D515" s="51"/>
      <c r="E515" s="51"/>
      <c r="F515" s="51"/>
      <c r="G515" s="51"/>
      <c r="H515" s="23"/>
    </row>
    <row r="516" spans="1:8" s="17" customFormat="1" outlineLevel="3" x14ac:dyDescent="0.2">
      <c r="A516" s="151"/>
      <c r="B516" s="152"/>
      <c r="C516" s="151"/>
      <c r="D516" s="51"/>
      <c r="E516" s="51"/>
      <c r="F516" s="51"/>
      <c r="G516" s="51"/>
      <c r="H516" s="23"/>
    </row>
    <row r="517" spans="1:8" s="17" customFormat="1" outlineLevel="3" x14ac:dyDescent="0.2">
      <c r="A517" s="151"/>
      <c r="B517" s="152"/>
      <c r="C517" s="151"/>
      <c r="D517" s="51"/>
      <c r="E517" s="51"/>
      <c r="F517" s="51"/>
      <c r="G517" s="51"/>
      <c r="H517" s="23"/>
    </row>
    <row r="518" spans="1:8" s="17" customFormat="1" outlineLevel="3" x14ac:dyDescent="0.2">
      <c r="A518" s="151"/>
      <c r="B518" s="152"/>
      <c r="C518" s="151"/>
      <c r="D518" s="51"/>
      <c r="E518" s="51"/>
      <c r="F518" s="51"/>
      <c r="G518" s="51"/>
      <c r="H518" s="23"/>
    </row>
    <row r="519" spans="1:8" s="17" customFormat="1" outlineLevel="3" x14ac:dyDescent="0.2">
      <c r="A519" s="151"/>
      <c r="B519" s="152"/>
      <c r="C519" s="151"/>
      <c r="D519" s="51"/>
      <c r="E519" s="51"/>
      <c r="F519" s="51"/>
      <c r="G519" s="51"/>
      <c r="H519" s="23"/>
    </row>
    <row r="520" spans="1:8" s="17" customFormat="1" outlineLevel="2" x14ac:dyDescent="0.2">
      <c r="A520" s="151"/>
      <c r="B520" s="152"/>
      <c r="C520" s="151"/>
      <c r="D520" s="51"/>
      <c r="E520" s="365"/>
      <c r="F520" s="51"/>
      <c r="G520" s="51"/>
      <c r="H520" s="23"/>
    </row>
    <row r="521" spans="1:8" s="17" customFormat="1" outlineLevel="2" x14ac:dyDescent="0.2">
      <c r="A521" s="151"/>
      <c r="B521" s="152"/>
      <c r="C521" s="151"/>
      <c r="D521" s="51"/>
      <c r="E521" s="51"/>
      <c r="F521" s="51"/>
      <c r="G521" s="51"/>
      <c r="H521" s="23"/>
    </row>
    <row r="522" spans="1:8" s="17" customFormat="1" outlineLevel="2" x14ac:dyDescent="0.2">
      <c r="A522" s="151"/>
      <c r="B522" s="152"/>
      <c r="C522" s="151"/>
      <c r="D522" s="51"/>
      <c r="E522" s="51"/>
      <c r="F522" s="51"/>
      <c r="G522" s="51"/>
      <c r="H522" s="23"/>
    </row>
    <row r="523" spans="1:8" s="17" customFormat="1" outlineLevel="3" x14ac:dyDescent="0.2">
      <c r="A523" s="151"/>
      <c r="B523" s="152"/>
      <c r="C523" s="151"/>
      <c r="D523" s="51"/>
      <c r="E523" s="51"/>
      <c r="F523" s="51"/>
      <c r="G523" s="51"/>
      <c r="H523" s="23"/>
    </row>
    <row r="524" spans="1:8" s="17" customFormat="1" outlineLevel="3" x14ac:dyDescent="0.2">
      <c r="A524" s="151"/>
      <c r="B524" s="152"/>
      <c r="C524" s="151"/>
      <c r="D524" s="51"/>
      <c r="E524" s="51"/>
      <c r="F524" s="51"/>
      <c r="G524" s="51"/>
      <c r="H524" s="23"/>
    </row>
    <row r="525" spans="1:8" s="17" customFormat="1" outlineLevel="3" x14ac:dyDescent="0.2">
      <c r="A525" s="151"/>
      <c r="B525" s="152"/>
      <c r="C525" s="151"/>
      <c r="D525" s="51"/>
      <c r="E525" s="51"/>
      <c r="F525" s="51"/>
      <c r="G525" s="51"/>
      <c r="H525" s="23"/>
    </row>
    <row r="526" spans="1:8" s="17" customFormat="1" outlineLevel="3" x14ac:dyDescent="0.2">
      <c r="A526" s="151"/>
      <c r="B526" s="152"/>
      <c r="C526" s="151"/>
      <c r="D526" s="51"/>
      <c r="E526" s="51"/>
      <c r="F526" s="51"/>
      <c r="G526" s="51"/>
      <c r="H526" s="23"/>
    </row>
    <row r="527" spans="1:8" s="17" customFormat="1" outlineLevel="3" x14ac:dyDescent="0.2">
      <c r="A527" s="151"/>
      <c r="B527" s="152"/>
      <c r="C527" s="151"/>
      <c r="D527" s="51"/>
      <c r="E527" s="51"/>
      <c r="F527" s="51"/>
      <c r="G527" s="51"/>
      <c r="H527" s="23"/>
    </row>
    <row r="528" spans="1:8" s="17" customFormat="1" outlineLevel="2" x14ac:dyDescent="0.2">
      <c r="A528" s="151"/>
      <c r="B528" s="152"/>
      <c r="C528" s="151"/>
      <c r="D528" s="51"/>
      <c r="E528" s="365"/>
      <c r="F528" s="51"/>
      <c r="G528" s="51"/>
      <c r="H528" s="23"/>
    </row>
    <row r="529" spans="1:8" s="17" customFormat="1" outlineLevel="2" x14ac:dyDescent="0.2">
      <c r="A529" s="151"/>
      <c r="B529" s="152"/>
      <c r="C529" s="151"/>
      <c r="D529" s="51"/>
      <c r="E529" s="51"/>
      <c r="F529" s="51"/>
      <c r="G529" s="51"/>
      <c r="H529" s="23"/>
    </row>
    <row r="530" spans="1:8" s="17" customFormat="1" outlineLevel="2" x14ac:dyDescent="0.2">
      <c r="A530" s="151"/>
      <c r="B530" s="152"/>
      <c r="C530" s="151"/>
      <c r="D530" s="51"/>
      <c r="E530" s="51"/>
      <c r="F530" s="51"/>
      <c r="G530" s="51"/>
      <c r="H530" s="23"/>
    </row>
    <row r="531" spans="1:8" s="17" customFormat="1" outlineLevel="3" x14ac:dyDescent="0.2">
      <c r="A531" s="151"/>
      <c r="B531" s="152"/>
      <c r="C531" s="151"/>
      <c r="D531" s="51"/>
      <c r="E531" s="51"/>
      <c r="F531" s="51"/>
      <c r="G531" s="51"/>
      <c r="H531" s="23"/>
    </row>
    <row r="532" spans="1:8" s="17" customFormat="1" outlineLevel="3" x14ac:dyDescent="0.2">
      <c r="A532" s="151"/>
      <c r="B532" s="152"/>
      <c r="C532" s="151"/>
      <c r="D532" s="51"/>
      <c r="E532" s="51"/>
      <c r="F532" s="51"/>
      <c r="G532" s="51"/>
      <c r="H532" s="23"/>
    </row>
    <row r="533" spans="1:8" s="17" customFormat="1" outlineLevel="3" x14ac:dyDescent="0.2">
      <c r="A533" s="151"/>
      <c r="B533" s="152"/>
      <c r="C533" s="151"/>
      <c r="D533" s="51"/>
      <c r="E533" s="51"/>
      <c r="F533" s="51"/>
      <c r="G533" s="51"/>
    </row>
    <row r="534" spans="1:8" s="17" customFormat="1" outlineLevel="3" x14ac:dyDescent="0.2">
      <c r="A534" s="151"/>
      <c r="B534" s="152"/>
      <c r="C534" s="151"/>
      <c r="D534" s="51"/>
      <c r="E534" s="51"/>
      <c r="F534" s="51"/>
      <c r="G534" s="51"/>
    </row>
    <row r="535" spans="1:8" s="17" customFormat="1" outlineLevel="3" x14ac:dyDescent="0.2">
      <c r="A535" s="151"/>
      <c r="B535" s="152"/>
      <c r="C535" s="151"/>
      <c r="D535" s="51"/>
      <c r="E535" s="51"/>
      <c r="F535" s="51"/>
      <c r="G535" s="51"/>
    </row>
    <row r="536" spans="1:8" s="17" customFormat="1" outlineLevel="2" x14ac:dyDescent="0.2">
      <c r="A536" s="151"/>
      <c r="B536" s="152"/>
      <c r="C536" s="151"/>
      <c r="D536" s="51"/>
      <c r="E536" s="365"/>
      <c r="F536" s="51"/>
      <c r="G536" s="51"/>
    </row>
    <row r="537" spans="1:8" s="17" customFormat="1" outlineLevel="2" x14ac:dyDescent="0.2">
      <c r="A537" s="151"/>
      <c r="B537" s="152"/>
      <c r="C537" s="151"/>
      <c r="D537" s="51"/>
      <c r="E537" s="51"/>
      <c r="F537" s="51"/>
      <c r="G537" s="51"/>
    </row>
    <row r="538" spans="1:8" s="17" customFormat="1" outlineLevel="2" x14ac:dyDescent="0.2">
      <c r="A538" s="151"/>
      <c r="B538" s="152"/>
      <c r="C538" s="151"/>
      <c r="D538" s="51"/>
      <c r="E538" s="51"/>
      <c r="F538" s="51"/>
      <c r="G538" s="51"/>
    </row>
    <row r="539" spans="1:8" s="17" customFormat="1" outlineLevel="3" x14ac:dyDescent="0.2">
      <c r="A539" s="151"/>
      <c r="B539" s="152"/>
      <c r="C539" s="151"/>
      <c r="D539" s="51"/>
      <c r="E539" s="51"/>
      <c r="F539" s="51"/>
      <c r="G539" s="51"/>
    </row>
    <row r="540" spans="1:8" s="17" customFormat="1" outlineLevel="3" x14ac:dyDescent="0.2">
      <c r="A540" s="151"/>
      <c r="B540" s="152"/>
      <c r="C540" s="151"/>
      <c r="D540" s="51"/>
      <c r="E540" s="51"/>
      <c r="F540" s="51"/>
      <c r="G540" s="51"/>
    </row>
    <row r="541" spans="1:8" s="17" customFormat="1" outlineLevel="3" x14ac:dyDescent="0.2">
      <c r="A541" s="151"/>
      <c r="B541" s="152"/>
      <c r="C541" s="151"/>
      <c r="D541" s="51"/>
      <c r="E541" s="51"/>
      <c r="F541" s="51"/>
      <c r="G541" s="51"/>
    </row>
    <row r="542" spans="1:8" s="17" customFormat="1" outlineLevel="3" x14ac:dyDescent="0.2">
      <c r="A542" s="151"/>
      <c r="B542" s="152"/>
      <c r="C542" s="151"/>
      <c r="D542" s="51"/>
      <c r="E542" s="51"/>
      <c r="F542" s="51"/>
      <c r="G542" s="51"/>
    </row>
    <row r="543" spans="1:8" s="17" customFormat="1" outlineLevel="3" x14ac:dyDescent="0.2">
      <c r="A543" s="151"/>
      <c r="B543" s="152"/>
      <c r="C543" s="151"/>
      <c r="D543" s="51"/>
      <c r="E543" s="51"/>
      <c r="F543" s="51"/>
      <c r="G543" s="51"/>
    </row>
    <row r="544" spans="1:8" s="17" customFormat="1" outlineLevel="2" x14ac:dyDescent="0.2">
      <c r="A544" s="151"/>
      <c r="B544" s="152"/>
      <c r="C544" s="151"/>
      <c r="D544" s="51"/>
      <c r="E544" s="365"/>
      <c r="F544" s="51"/>
      <c r="G544" s="51"/>
    </row>
    <row r="545" spans="1:7" s="17" customFormat="1" outlineLevel="2" x14ac:dyDescent="0.2">
      <c r="A545" s="151"/>
      <c r="B545" s="152"/>
      <c r="C545" s="151"/>
      <c r="D545" s="51"/>
      <c r="E545" s="51"/>
      <c r="F545" s="51"/>
      <c r="G545" s="51"/>
    </row>
    <row r="546" spans="1:7" s="17" customFormat="1" outlineLevel="2" x14ac:dyDescent="0.2">
      <c r="A546" s="151"/>
      <c r="B546" s="152"/>
      <c r="C546" s="151"/>
      <c r="D546" s="51"/>
      <c r="E546" s="51"/>
      <c r="F546" s="51"/>
      <c r="G546" s="51"/>
    </row>
    <row r="547" spans="1:7" s="17" customFormat="1" outlineLevel="3" x14ac:dyDescent="0.2">
      <c r="A547" s="151"/>
      <c r="B547" s="152"/>
      <c r="C547" s="151"/>
      <c r="D547" s="51"/>
      <c r="E547" s="51"/>
      <c r="F547" s="51"/>
      <c r="G547" s="51"/>
    </row>
    <row r="548" spans="1:7" s="17" customFormat="1" outlineLevel="3" x14ac:dyDescent="0.2">
      <c r="A548" s="151"/>
      <c r="B548" s="152"/>
      <c r="C548" s="151"/>
      <c r="D548" s="51"/>
      <c r="E548" s="51"/>
      <c r="F548" s="51"/>
      <c r="G548" s="51"/>
    </row>
    <row r="549" spans="1:7" s="17" customFormat="1" outlineLevel="3" x14ac:dyDescent="0.2">
      <c r="A549" s="151"/>
      <c r="B549" s="152"/>
      <c r="C549" s="151"/>
      <c r="D549" s="51"/>
      <c r="E549" s="51"/>
      <c r="F549" s="51"/>
      <c r="G549" s="51"/>
    </row>
    <row r="550" spans="1:7" s="17" customFormat="1" outlineLevel="3" x14ac:dyDescent="0.2">
      <c r="A550" s="151"/>
      <c r="B550" s="152"/>
      <c r="C550" s="151"/>
      <c r="D550" s="51"/>
      <c r="E550" s="51"/>
      <c r="F550" s="51"/>
      <c r="G550" s="51"/>
    </row>
    <row r="551" spans="1:7" s="17" customFormat="1" outlineLevel="3" x14ac:dyDescent="0.2">
      <c r="A551" s="151"/>
      <c r="B551" s="152"/>
      <c r="C551" s="151"/>
      <c r="D551" s="51"/>
      <c r="E551" s="51"/>
      <c r="F551" s="51"/>
      <c r="G551" s="51"/>
    </row>
    <row r="552" spans="1:7" s="17" customFormat="1" outlineLevel="2" x14ac:dyDescent="0.2">
      <c r="A552" s="151"/>
      <c r="B552" s="152"/>
      <c r="C552" s="151"/>
      <c r="D552" s="51"/>
      <c r="E552" s="365"/>
      <c r="F552" s="51"/>
      <c r="G552" s="51"/>
    </row>
    <row r="553" spans="1:7" s="17" customFormat="1" outlineLevel="2" x14ac:dyDescent="0.2">
      <c r="A553" s="151"/>
      <c r="B553" s="152"/>
      <c r="C553" s="151"/>
      <c r="D553" s="51"/>
      <c r="E553" s="51"/>
      <c r="F553" s="51"/>
      <c r="G553" s="51"/>
    </row>
    <row r="554" spans="1:7" s="17" customFormat="1" outlineLevel="2" x14ac:dyDescent="0.2">
      <c r="A554" s="151"/>
      <c r="B554" s="152"/>
      <c r="C554" s="151"/>
      <c r="D554" s="51"/>
      <c r="E554" s="51"/>
      <c r="F554" s="51"/>
      <c r="G554" s="51"/>
    </row>
    <row r="555" spans="1:7" s="17" customFormat="1" outlineLevel="1" x14ac:dyDescent="0.2">
      <c r="A555" s="151"/>
      <c r="B555" s="152"/>
      <c r="C555" s="151"/>
      <c r="D555" s="51"/>
      <c r="E555" s="51"/>
      <c r="F555" s="51"/>
      <c r="G555" s="51"/>
    </row>
    <row r="556" spans="1:7" s="17" customFormat="1" outlineLevel="1" x14ac:dyDescent="0.2">
      <c r="A556" s="151"/>
      <c r="B556" s="152"/>
      <c r="C556" s="151"/>
      <c r="D556" s="51"/>
      <c r="E556" s="51"/>
      <c r="F556" s="51"/>
      <c r="G556" s="51"/>
    </row>
    <row r="557" spans="1:7" s="17" customFormat="1" x14ac:dyDescent="0.2">
      <c r="A557" s="151"/>
      <c r="B557" s="152"/>
      <c r="C557" s="151"/>
      <c r="D557" s="51"/>
      <c r="E557" s="51"/>
      <c r="F557" s="51"/>
      <c r="G557" s="51"/>
    </row>
    <row r="558" spans="1:7" s="17" customFormat="1" x14ac:dyDescent="0.2">
      <c r="A558" s="151"/>
      <c r="B558" s="152"/>
      <c r="C558" s="151"/>
      <c r="D558" s="51"/>
      <c r="E558" s="51"/>
      <c r="F558" s="51"/>
      <c r="G558" s="51"/>
    </row>
    <row r="559" spans="1:7" s="17" customFormat="1" x14ac:dyDescent="0.2">
      <c r="A559" s="151"/>
      <c r="B559" s="152"/>
      <c r="C559" s="151"/>
      <c r="D559" s="51"/>
      <c r="E559" s="51"/>
      <c r="F559" s="51"/>
      <c r="G559" s="51"/>
    </row>
    <row r="560" spans="1:7" s="17" customFormat="1" x14ac:dyDescent="0.2">
      <c r="A560" s="151"/>
      <c r="B560" s="152"/>
      <c r="C560" s="151"/>
      <c r="D560" s="51"/>
      <c r="E560" s="365"/>
      <c r="F560" s="51"/>
      <c r="G560" s="51"/>
    </row>
    <row r="561" spans="1:7" s="17" customFormat="1" outlineLevel="4" x14ac:dyDescent="0.2">
      <c r="A561" s="151"/>
      <c r="B561" s="152"/>
      <c r="C561" s="151"/>
      <c r="D561" s="51"/>
      <c r="E561" s="51"/>
      <c r="F561" s="51"/>
      <c r="G561" s="51"/>
    </row>
    <row r="562" spans="1:7" s="17" customFormat="1" outlineLevel="4" x14ac:dyDescent="0.2">
      <c r="A562" s="151"/>
      <c r="B562" s="152"/>
      <c r="C562" s="151"/>
      <c r="D562" s="51"/>
      <c r="E562" s="51"/>
      <c r="F562" s="51"/>
      <c r="G562" s="51"/>
    </row>
    <row r="563" spans="1:7" s="17" customFormat="1" outlineLevel="4" x14ac:dyDescent="0.2">
      <c r="A563" s="151"/>
      <c r="B563" s="152"/>
      <c r="C563" s="151"/>
      <c r="D563" s="51"/>
      <c r="E563" s="51"/>
      <c r="F563" s="51"/>
      <c r="G563" s="51"/>
    </row>
    <row r="564" spans="1:7" s="17" customFormat="1" outlineLevel="4" x14ac:dyDescent="0.2">
      <c r="A564" s="151"/>
      <c r="B564" s="152"/>
      <c r="C564" s="151"/>
      <c r="D564" s="51"/>
      <c r="E564" s="51"/>
      <c r="F564" s="51"/>
      <c r="G564" s="51"/>
    </row>
    <row r="565" spans="1:7" s="17" customFormat="1" outlineLevel="4" x14ac:dyDescent="0.2">
      <c r="A565" s="151"/>
      <c r="B565" s="152"/>
      <c r="C565" s="151"/>
      <c r="D565" s="51"/>
      <c r="E565" s="51"/>
      <c r="F565" s="51"/>
      <c r="G565" s="51"/>
    </row>
    <row r="566" spans="1:7" s="17" customFormat="1" outlineLevel="3" x14ac:dyDescent="0.2">
      <c r="A566" s="151"/>
      <c r="B566" s="152"/>
      <c r="C566" s="151"/>
      <c r="D566" s="51"/>
      <c r="E566" s="51"/>
      <c r="F566" s="51"/>
      <c r="G566" s="51"/>
    </row>
    <row r="567" spans="1:7" s="17" customFormat="1" outlineLevel="3" x14ac:dyDescent="0.2">
      <c r="A567" s="151"/>
      <c r="B567" s="152"/>
      <c r="C567" s="151"/>
      <c r="D567" s="51"/>
      <c r="E567" s="51"/>
      <c r="F567" s="51"/>
      <c r="G567" s="51"/>
    </row>
    <row r="568" spans="1:7" s="17" customFormat="1" outlineLevel="3" x14ac:dyDescent="0.2">
      <c r="A568" s="151"/>
      <c r="B568" s="152"/>
      <c r="C568" s="151"/>
      <c r="D568" s="51"/>
      <c r="E568" s="365"/>
      <c r="F568" s="51"/>
      <c r="G568" s="51"/>
    </row>
    <row r="569" spans="1:7" s="17" customFormat="1" outlineLevel="4" x14ac:dyDescent="0.2">
      <c r="A569" s="151"/>
      <c r="B569" s="152"/>
      <c r="C569" s="151"/>
      <c r="D569" s="51"/>
      <c r="E569" s="51"/>
      <c r="F569" s="51"/>
      <c r="G569" s="51"/>
    </row>
    <row r="570" spans="1:7" s="17" customFormat="1" outlineLevel="4" x14ac:dyDescent="0.2">
      <c r="A570" s="151"/>
      <c r="B570" s="152"/>
      <c r="C570" s="151"/>
      <c r="D570" s="51"/>
      <c r="E570" s="51"/>
      <c r="F570" s="51"/>
      <c r="G570" s="51"/>
    </row>
    <row r="571" spans="1:7" s="17" customFormat="1" outlineLevel="4" x14ac:dyDescent="0.2">
      <c r="A571" s="151"/>
      <c r="B571" s="152"/>
      <c r="C571" s="151"/>
      <c r="D571" s="51"/>
      <c r="E571" s="51"/>
      <c r="F571" s="51"/>
      <c r="G571" s="51"/>
    </row>
    <row r="572" spans="1:7" s="17" customFormat="1" outlineLevel="4" x14ac:dyDescent="0.2">
      <c r="A572" s="151"/>
      <c r="B572" s="152"/>
      <c r="C572" s="151"/>
      <c r="D572" s="51"/>
      <c r="E572" s="51"/>
      <c r="F572" s="51"/>
      <c r="G572" s="51"/>
    </row>
    <row r="573" spans="1:7" s="17" customFormat="1" outlineLevel="4" x14ac:dyDescent="0.2">
      <c r="A573" s="151"/>
      <c r="B573" s="152"/>
      <c r="C573" s="151"/>
      <c r="D573" s="51"/>
      <c r="E573" s="51"/>
      <c r="F573" s="51"/>
      <c r="G573" s="51"/>
    </row>
    <row r="574" spans="1:7" s="17" customFormat="1" outlineLevel="3" x14ac:dyDescent="0.2">
      <c r="A574" s="151"/>
      <c r="B574" s="152"/>
      <c r="C574" s="151"/>
      <c r="D574" s="51"/>
      <c r="E574" s="51"/>
      <c r="F574" s="51"/>
      <c r="G574" s="51"/>
    </row>
    <row r="575" spans="1:7" s="17" customFormat="1" outlineLevel="3" x14ac:dyDescent="0.2">
      <c r="A575" s="151"/>
      <c r="B575" s="152"/>
      <c r="C575" s="151"/>
      <c r="D575" s="51"/>
      <c r="E575" s="51"/>
      <c r="F575" s="51"/>
      <c r="G575" s="51"/>
    </row>
    <row r="576" spans="1:7" s="17" customFormat="1" outlineLevel="3" x14ac:dyDescent="0.2">
      <c r="A576" s="151"/>
      <c r="B576" s="152"/>
      <c r="C576" s="151"/>
      <c r="D576" s="51"/>
      <c r="E576" s="51"/>
      <c r="F576" s="51"/>
      <c r="G576" s="51"/>
    </row>
    <row r="577" spans="1:7" s="17" customFormat="1" outlineLevel="4" x14ac:dyDescent="0.2">
      <c r="A577" s="151"/>
      <c r="B577" s="152"/>
      <c r="C577" s="151"/>
      <c r="D577" s="51"/>
      <c r="E577" s="51"/>
      <c r="F577" s="51"/>
      <c r="G577" s="51"/>
    </row>
    <row r="578" spans="1:7" s="17" customFormat="1" outlineLevel="4" x14ac:dyDescent="0.2">
      <c r="A578" s="151"/>
      <c r="B578" s="152"/>
      <c r="C578" s="151"/>
      <c r="D578" s="51"/>
      <c r="E578" s="51"/>
      <c r="F578" s="51"/>
      <c r="G578" s="51"/>
    </row>
    <row r="579" spans="1:7" s="17" customFormat="1" outlineLevel="4" x14ac:dyDescent="0.2">
      <c r="A579" s="151"/>
      <c r="B579" s="152"/>
      <c r="C579" s="151"/>
      <c r="D579" s="51"/>
      <c r="E579" s="51"/>
      <c r="F579" s="51"/>
      <c r="G579" s="51"/>
    </row>
    <row r="580" spans="1:7" s="17" customFormat="1" outlineLevel="4" x14ac:dyDescent="0.2">
      <c r="A580" s="151"/>
      <c r="B580" s="152"/>
      <c r="C580" s="151"/>
      <c r="D580" s="51"/>
      <c r="E580" s="51"/>
      <c r="F580" s="51"/>
      <c r="G580" s="51"/>
    </row>
    <row r="581" spans="1:7" s="17" customFormat="1" outlineLevel="4" x14ac:dyDescent="0.2">
      <c r="A581" s="151"/>
      <c r="B581" s="152"/>
      <c r="C581" s="151"/>
      <c r="D581" s="51"/>
      <c r="E581" s="51"/>
      <c r="F581" s="51"/>
      <c r="G581" s="51"/>
    </row>
    <row r="582" spans="1:7" s="17" customFormat="1" outlineLevel="3" x14ac:dyDescent="0.2">
      <c r="A582" s="151"/>
      <c r="B582" s="152"/>
      <c r="C582" s="151"/>
      <c r="D582" s="51"/>
      <c r="E582" s="365"/>
      <c r="F582" s="51"/>
      <c r="G582" s="51"/>
    </row>
    <row r="583" spans="1:7" s="17" customFormat="1" outlineLevel="3" x14ac:dyDescent="0.2">
      <c r="A583" s="151"/>
      <c r="B583" s="152"/>
      <c r="C583" s="151"/>
      <c r="D583" s="51"/>
      <c r="E583" s="51"/>
      <c r="F583" s="51"/>
      <c r="G583" s="51"/>
    </row>
    <row r="584" spans="1:7" s="17" customFormat="1" outlineLevel="3" x14ac:dyDescent="0.2">
      <c r="A584" s="151"/>
      <c r="B584" s="152"/>
      <c r="C584" s="151"/>
      <c r="D584" s="51"/>
      <c r="E584" s="51"/>
      <c r="F584" s="51"/>
      <c r="G584" s="51"/>
    </row>
    <row r="585" spans="1:7" s="17" customFormat="1" outlineLevel="4" x14ac:dyDescent="0.2">
      <c r="A585" s="151"/>
      <c r="B585" s="152"/>
      <c r="C585" s="151"/>
      <c r="D585" s="51"/>
      <c r="E585" s="51"/>
      <c r="F585" s="51"/>
      <c r="G585" s="51"/>
    </row>
    <row r="586" spans="1:7" s="17" customFormat="1" outlineLevel="4" x14ac:dyDescent="0.2">
      <c r="A586" s="151"/>
      <c r="B586" s="152"/>
      <c r="C586" s="151"/>
      <c r="D586" s="51"/>
      <c r="E586" s="51"/>
      <c r="F586" s="51"/>
      <c r="G586" s="51"/>
    </row>
    <row r="587" spans="1:7" s="17" customFormat="1" outlineLevel="4" x14ac:dyDescent="0.2">
      <c r="A587" s="151"/>
      <c r="B587" s="152"/>
      <c r="C587" s="151"/>
      <c r="D587" s="51"/>
      <c r="E587" s="51"/>
      <c r="F587" s="51"/>
      <c r="G587" s="51"/>
    </row>
    <row r="588" spans="1:7" s="17" customFormat="1" outlineLevel="4" x14ac:dyDescent="0.2">
      <c r="A588" s="151"/>
      <c r="B588" s="152"/>
      <c r="C588" s="151"/>
      <c r="D588" s="51"/>
      <c r="E588" s="51"/>
      <c r="F588" s="51"/>
      <c r="G588" s="51"/>
    </row>
    <row r="589" spans="1:7" s="17" customFormat="1" outlineLevel="4" x14ac:dyDescent="0.2">
      <c r="A589" s="151"/>
      <c r="B589" s="152"/>
      <c r="C589" s="151"/>
      <c r="D589" s="51"/>
      <c r="E589" s="51"/>
      <c r="F589" s="51"/>
      <c r="G589" s="51"/>
    </row>
    <row r="590" spans="1:7" s="17" customFormat="1" outlineLevel="3" x14ac:dyDescent="0.2">
      <c r="A590" s="151"/>
      <c r="B590" s="152"/>
      <c r="C590" s="151"/>
      <c r="D590" s="51"/>
      <c r="E590" s="365"/>
      <c r="F590" s="51"/>
      <c r="G590" s="51"/>
    </row>
    <row r="591" spans="1:7" s="17" customFormat="1" outlineLevel="3" x14ac:dyDescent="0.2">
      <c r="A591" s="151"/>
      <c r="B591" s="152"/>
      <c r="C591" s="151"/>
      <c r="D591" s="51"/>
      <c r="E591" s="51"/>
      <c r="F591" s="51"/>
      <c r="G591" s="51"/>
    </row>
    <row r="592" spans="1:7" s="17" customFormat="1" outlineLevel="3" x14ac:dyDescent="0.2">
      <c r="A592" s="151"/>
      <c r="B592" s="152"/>
      <c r="C592" s="151"/>
      <c r="D592" s="51"/>
      <c r="E592" s="51"/>
      <c r="F592" s="51"/>
      <c r="G592" s="51"/>
    </row>
    <row r="593" spans="1:7" s="17" customFormat="1" outlineLevel="4" x14ac:dyDescent="0.2">
      <c r="A593" s="151"/>
      <c r="B593" s="152"/>
      <c r="C593" s="151"/>
      <c r="D593" s="51"/>
      <c r="E593" s="51"/>
      <c r="F593" s="51"/>
      <c r="G593" s="51"/>
    </row>
    <row r="594" spans="1:7" s="17" customFormat="1" outlineLevel="4" x14ac:dyDescent="0.2">
      <c r="A594" s="151"/>
      <c r="B594" s="152"/>
      <c r="C594" s="151"/>
      <c r="D594" s="51"/>
      <c r="E594" s="51"/>
      <c r="F594" s="51"/>
      <c r="G594" s="51"/>
    </row>
    <row r="595" spans="1:7" s="17" customFormat="1" outlineLevel="4" x14ac:dyDescent="0.2">
      <c r="A595" s="151"/>
      <c r="B595" s="152"/>
      <c r="C595" s="151"/>
      <c r="D595" s="51"/>
      <c r="E595" s="51"/>
      <c r="F595" s="51"/>
      <c r="G595" s="51"/>
    </row>
    <row r="596" spans="1:7" s="17" customFormat="1" outlineLevel="4" x14ac:dyDescent="0.2">
      <c r="A596" s="151"/>
      <c r="B596" s="152"/>
      <c r="C596" s="151"/>
      <c r="D596" s="51"/>
      <c r="E596" s="51"/>
      <c r="F596" s="51"/>
      <c r="G596" s="51"/>
    </row>
    <row r="597" spans="1:7" s="17" customFormat="1" outlineLevel="4" x14ac:dyDescent="0.2">
      <c r="A597" s="151"/>
      <c r="B597" s="152"/>
      <c r="C597" s="151"/>
      <c r="D597" s="51"/>
      <c r="E597" s="51"/>
      <c r="F597" s="51"/>
      <c r="G597" s="51"/>
    </row>
    <row r="598" spans="1:7" s="17" customFormat="1" outlineLevel="3" x14ac:dyDescent="0.2">
      <c r="A598" s="151"/>
      <c r="B598" s="152"/>
      <c r="C598" s="151"/>
      <c r="D598" s="51"/>
      <c r="E598" s="365"/>
      <c r="F598" s="51"/>
      <c r="G598" s="51"/>
    </row>
    <row r="599" spans="1:7" s="17" customFormat="1" outlineLevel="3" x14ac:dyDescent="0.2">
      <c r="A599" s="151"/>
      <c r="B599" s="152"/>
      <c r="C599" s="151"/>
      <c r="D599" s="51"/>
      <c r="E599" s="51"/>
      <c r="F599" s="51"/>
      <c r="G599" s="51"/>
    </row>
    <row r="600" spans="1:7" s="17" customFormat="1" outlineLevel="3" x14ac:dyDescent="0.2">
      <c r="A600" s="151"/>
      <c r="B600" s="152"/>
      <c r="C600" s="151"/>
      <c r="D600" s="51"/>
      <c r="E600" s="51"/>
      <c r="F600" s="51"/>
      <c r="G600" s="51"/>
    </row>
    <row r="601" spans="1:7" s="17" customFormat="1" outlineLevel="4" x14ac:dyDescent="0.2">
      <c r="A601" s="151"/>
      <c r="B601" s="152"/>
      <c r="C601" s="151"/>
      <c r="D601" s="51"/>
      <c r="E601" s="51"/>
      <c r="F601" s="51"/>
      <c r="G601" s="51"/>
    </row>
    <row r="602" spans="1:7" s="17" customFormat="1" outlineLevel="4" x14ac:dyDescent="0.2">
      <c r="A602" s="151"/>
      <c r="B602" s="152"/>
      <c r="C602" s="151"/>
      <c r="D602" s="51"/>
      <c r="E602" s="51"/>
      <c r="F602" s="51"/>
      <c r="G602" s="51"/>
    </row>
    <row r="603" spans="1:7" s="17" customFormat="1" outlineLevel="4" x14ac:dyDescent="0.2">
      <c r="A603" s="151"/>
      <c r="B603" s="152"/>
      <c r="C603" s="151"/>
      <c r="D603" s="51"/>
      <c r="E603" s="51"/>
      <c r="F603" s="51"/>
      <c r="G603" s="51"/>
    </row>
    <row r="604" spans="1:7" s="17" customFormat="1" outlineLevel="4" x14ac:dyDescent="0.2">
      <c r="A604" s="151"/>
      <c r="B604" s="152"/>
      <c r="C604" s="151"/>
      <c r="D604" s="51"/>
      <c r="E604" s="51"/>
      <c r="F604" s="51"/>
      <c r="G604" s="51"/>
    </row>
    <row r="605" spans="1:7" s="17" customFormat="1" outlineLevel="4" x14ac:dyDescent="0.2">
      <c r="A605" s="151"/>
      <c r="B605" s="152"/>
      <c r="C605" s="151"/>
      <c r="D605" s="51"/>
      <c r="E605" s="51"/>
      <c r="F605" s="51"/>
      <c r="G605" s="51"/>
    </row>
    <row r="606" spans="1:7" s="17" customFormat="1" outlineLevel="3" x14ac:dyDescent="0.2">
      <c r="A606" s="151"/>
      <c r="B606" s="152"/>
      <c r="C606" s="151"/>
      <c r="D606" s="51"/>
      <c r="E606" s="365"/>
      <c r="F606" s="51"/>
      <c r="G606" s="51"/>
    </row>
    <row r="607" spans="1:7" s="17" customFormat="1" outlineLevel="3" x14ac:dyDescent="0.2">
      <c r="A607" s="151"/>
      <c r="B607" s="152"/>
      <c r="C607" s="151"/>
      <c r="D607" s="51"/>
      <c r="E607" s="51"/>
      <c r="F607" s="51"/>
      <c r="G607" s="51"/>
    </row>
    <row r="608" spans="1:7" s="17" customFormat="1" outlineLevel="3" x14ac:dyDescent="0.2">
      <c r="A608" s="151"/>
      <c r="B608" s="152"/>
      <c r="C608" s="151"/>
      <c r="D608" s="51"/>
      <c r="E608" s="51"/>
      <c r="F608" s="51"/>
      <c r="G608" s="51"/>
    </row>
    <row r="609" spans="1:7" s="17" customFormat="1" outlineLevel="4" x14ac:dyDescent="0.2">
      <c r="A609" s="151"/>
      <c r="B609" s="152"/>
      <c r="C609" s="151"/>
      <c r="D609" s="51"/>
      <c r="E609" s="51"/>
      <c r="F609" s="51"/>
      <c r="G609" s="51"/>
    </row>
    <row r="610" spans="1:7" s="17" customFormat="1" outlineLevel="4" x14ac:dyDescent="0.2">
      <c r="A610" s="151"/>
      <c r="B610" s="152"/>
      <c r="C610" s="151"/>
      <c r="D610" s="51"/>
      <c r="E610" s="51"/>
      <c r="F610" s="51"/>
      <c r="G610" s="51"/>
    </row>
    <row r="611" spans="1:7" s="17" customFormat="1" outlineLevel="4" x14ac:dyDescent="0.2">
      <c r="A611" s="151"/>
      <c r="B611" s="152"/>
      <c r="C611" s="151"/>
      <c r="D611" s="51"/>
      <c r="E611" s="51"/>
      <c r="F611" s="51"/>
      <c r="G611" s="51"/>
    </row>
    <row r="612" spans="1:7" s="17" customFormat="1" outlineLevel="4" x14ac:dyDescent="0.2">
      <c r="A612" s="151"/>
      <c r="B612" s="152"/>
      <c r="C612" s="151"/>
      <c r="D612" s="51"/>
      <c r="E612" s="51"/>
      <c r="F612" s="51"/>
      <c r="G612" s="51"/>
    </row>
    <row r="613" spans="1:7" s="17" customFormat="1" outlineLevel="4" x14ac:dyDescent="0.2">
      <c r="A613" s="151"/>
      <c r="B613" s="152"/>
      <c r="C613" s="151"/>
      <c r="D613" s="51"/>
      <c r="E613" s="51"/>
      <c r="F613" s="51"/>
      <c r="G613" s="51"/>
    </row>
    <row r="614" spans="1:7" s="17" customFormat="1" outlineLevel="3" x14ac:dyDescent="0.2">
      <c r="A614" s="151"/>
      <c r="B614" s="152"/>
      <c r="C614" s="151"/>
      <c r="D614" s="51"/>
      <c r="E614" s="365"/>
      <c r="F614" s="51"/>
      <c r="G614" s="51"/>
    </row>
    <row r="615" spans="1:7" s="17" customFormat="1" outlineLevel="3" x14ac:dyDescent="0.2">
      <c r="A615" s="151"/>
      <c r="B615" s="152"/>
      <c r="C615" s="151"/>
      <c r="D615" s="51"/>
      <c r="E615" s="51"/>
      <c r="F615" s="51"/>
      <c r="G615" s="51"/>
    </row>
    <row r="616" spans="1:7" s="17" customFormat="1" outlineLevel="3" x14ac:dyDescent="0.2">
      <c r="A616" s="151"/>
      <c r="B616" s="152"/>
      <c r="C616" s="151"/>
      <c r="D616" s="51"/>
      <c r="E616" s="51"/>
      <c r="F616" s="51"/>
      <c r="G616" s="51"/>
    </row>
    <row r="617" spans="1:7" s="17" customFormat="1" outlineLevel="4" x14ac:dyDescent="0.2">
      <c r="A617" s="151"/>
      <c r="B617" s="152"/>
      <c r="C617" s="151"/>
      <c r="D617" s="51"/>
      <c r="E617" s="51"/>
      <c r="F617" s="51"/>
      <c r="G617" s="51"/>
    </row>
    <row r="618" spans="1:7" s="17" customFormat="1" outlineLevel="4" x14ac:dyDescent="0.2">
      <c r="A618" s="151"/>
      <c r="B618" s="152"/>
      <c r="C618" s="151"/>
      <c r="D618" s="51"/>
      <c r="E618" s="51"/>
      <c r="F618" s="51"/>
      <c r="G618" s="51"/>
    </row>
    <row r="619" spans="1:7" s="17" customFormat="1" outlineLevel="4" x14ac:dyDescent="0.2">
      <c r="A619" s="151"/>
      <c r="B619" s="152"/>
      <c r="C619" s="151"/>
      <c r="D619" s="51"/>
      <c r="E619" s="51"/>
      <c r="F619" s="51"/>
      <c r="G619" s="51"/>
    </row>
    <row r="620" spans="1:7" s="17" customFormat="1" outlineLevel="4" x14ac:dyDescent="0.2">
      <c r="A620" s="151"/>
      <c r="B620" s="152"/>
      <c r="C620" s="151"/>
      <c r="D620" s="51"/>
      <c r="E620" s="51"/>
      <c r="F620" s="51"/>
      <c r="G620" s="51"/>
    </row>
    <row r="621" spans="1:7" s="17" customFormat="1" outlineLevel="4" x14ac:dyDescent="0.2">
      <c r="A621" s="151"/>
      <c r="B621" s="152"/>
      <c r="C621" s="151"/>
      <c r="D621" s="51"/>
      <c r="E621" s="51"/>
      <c r="F621" s="51"/>
      <c r="G621" s="51"/>
    </row>
    <row r="622" spans="1:7" s="17" customFormat="1" outlineLevel="3" x14ac:dyDescent="0.2">
      <c r="A622" s="151"/>
      <c r="B622" s="152"/>
      <c r="C622" s="151"/>
      <c r="D622" s="51"/>
      <c r="E622" s="365"/>
      <c r="F622" s="51"/>
      <c r="G622" s="51"/>
    </row>
    <row r="623" spans="1:7" s="17" customFormat="1" outlineLevel="3" x14ac:dyDescent="0.2">
      <c r="A623" s="151"/>
      <c r="B623" s="152"/>
      <c r="C623" s="151"/>
      <c r="D623" s="51"/>
      <c r="E623" s="51"/>
      <c r="F623" s="51"/>
      <c r="G623" s="51"/>
    </row>
    <row r="624" spans="1:7" s="17" customFormat="1" outlineLevel="3" x14ac:dyDescent="0.2">
      <c r="A624" s="151"/>
      <c r="B624" s="152"/>
      <c r="C624" s="151"/>
      <c r="D624" s="51"/>
      <c r="E624" s="51"/>
      <c r="F624" s="51"/>
      <c r="G624" s="51"/>
    </row>
    <row r="625" spans="1:7" s="17" customFormat="1" outlineLevel="4" x14ac:dyDescent="0.2">
      <c r="A625" s="151"/>
      <c r="B625" s="152"/>
      <c r="C625" s="151"/>
      <c r="D625" s="51"/>
      <c r="E625" s="51"/>
      <c r="F625" s="51"/>
      <c r="G625" s="51"/>
    </row>
    <row r="626" spans="1:7" s="17" customFormat="1" outlineLevel="4" x14ac:dyDescent="0.2">
      <c r="A626" s="151"/>
      <c r="B626" s="152"/>
      <c r="C626" s="151"/>
      <c r="D626" s="51"/>
      <c r="E626" s="51"/>
      <c r="F626" s="51"/>
      <c r="G626" s="51"/>
    </row>
    <row r="627" spans="1:7" s="17" customFormat="1" outlineLevel="4" x14ac:dyDescent="0.2">
      <c r="A627" s="151"/>
      <c r="B627" s="152"/>
      <c r="C627" s="151"/>
      <c r="D627" s="51"/>
      <c r="E627" s="51"/>
      <c r="F627" s="51"/>
      <c r="G627" s="51"/>
    </row>
    <row r="628" spans="1:7" s="17" customFormat="1" outlineLevel="4" x14ac:dyDescent="0.2">
      <c r="A628" s="151"/>
      <c r="B628" s="152"/>
      <c r="C628" s="151"/>
      <c r="D628" s="51"/>
      <c r="E628" s="51"/>
      <c r="F628" s="51"/>
      <c r="G628" s="51"/>
    </row>
    <row r="629" spans="1:7" s="17" customFormat="1" outlineLevel="4" x14ac:dyDescent="0.2">
      <c r="A629" s="151"/>
      <c r="B629" s="152"/>
      <c r="C629" s="151"/>
      <c r="D629" s="51"/>
      <c r="E629" s="51"/>
      <c r="F629" s="51"/>
      <c r="G629" s="51"/>
    </row>
    <row r="630" spans="1:7" s="17" customFormat="1" outlineLevel="3" x14ac:dyDescent="0.2">
      <c r="A630" s="151"/>
      <c r="B630" s="152"/>
      <c r="C630" s="151"/>
      <c r="D630" s="51"/>
      <c r="E630" s="365"/>
      <c r="F630" s="51"/>
      <c r="G630" s="51"/>
    </row>
    <row r="631" spans="1:7" s="17" customFormat="1" outlineLevel="3" x14ac:dyDescent="0.2">
      <c r="A631" s="151"/>
      <c r="B631" s="152"/>
      <c r="C631" s="151"/>
      <c r="D631" s="51"/>
      <c r="E631" s="51"/>
      <c r="F631" s="51"/>
      <c r="G631" s="51"/>
    </row>
    <row r="632" spans="1:7" s="17" customFormat="1" outlineLevel="3" x14ac:dyDescent="0.2">
      <c r="A632" s="151"/>
      <c r="B632" s="152"/>
      <c r="C632" s="151"/>
      <c r="D632" s="51"/>
      <c r="E632" s="51"/>
      <c r="F632" s="51"/>
      <c r="G632" s="51"/>
    </row>
    <row r="633" spans="1:7" s="17" customFormat="1" outlineLevel="2" x14ac:dyDescent="0.2">
      <c r="A633" s="151"/>
      <c r="B633" s="152"/>
      <c r="C633" s="151"/>
      <c r="D633" s="51"/>
      <c r="E633" s="51"/>
      <c r="F633" s="51"/>
      <c r="G633" s="51"/>
    </row>
    <row r="634" spans="1:7" s="17" customFormat="1" outlineLevel="2" x14ac:dyDescent="0.2">
      <c r="A634" s="151"/>
      <c r="B634" s="152"/>
      <c r="C634" s="151"/>
      <c r="D634" s="51"/>
      <c r="E634" s="51"/>
      <c r="F634" s="51"/>
      <c r="G634" s="51"/>
    </row>
    <row r="635" spans="1:7" s="17" customFormat="1" outlineLevel="2" x14ac:dyDescent="0.2">
      <c r="A635" s="151"/>
      <c r="B635" s="152"/>
      <c r="C635" s="151"/>
      <c r="D635" s="51"/>
      <c r="E635" s="51"/>
      <c r="F635" s="51"/>
      <c r="G635" s="51"/>
    </row>
    <row r="636" spans="1:7" s="17" customFormat="1" outlineLevel="4" x14ac:dyDescent="0.2">
      <c r="A636" s="151"/>
      <c r="B636" s="152"/>
      <c r="C636" s="151"/>
      <c r="D636" s="51"/>
      <c r="E636" s="51"/>
      <c r="F636" s="51"/>
      <c r="G636" s="51"/>
    </row>
    <row r="637" spans="1:7" s="17" customFormat="1" outlineLevel="4" x14ac:dyDescent="0.2">
      <c r="A637" s="151"/>
      <c r="B637" s="152"/>
      <c r="C637" s="151"/>
      <c r="D637" s="51"/>
      <c r="E637" s="51"/>
      <c r="F637" s="51"/>
      <c r="G637" s="51"/>
    </row>
    <row r="638" spans="1:7" s="17" customFormat="1" outlineLevel="4" x14ac:dyDescent="0.2">
      <c r="A638" s="151"/>
      <c r="B638" s="152"/>
      <c r="C638" s="151"/>
      <c r="D638" s="51"/>
      <c r="E638" s="365"/>
      <c r="F638" s="51"/>
      <c r="G638" s="51"/>
    </row>
    <row r="639" spans="1:7" s="17" customFormat="1" outlineLevel="4" x14ac:dyDescent="0.2">
      <c r="A639" s="151"/>
      <c r="B639" s="152"/>
      <c r="C639" s="151"/>
      <c r="D639" s="51"/>
      <c r="E639" s="51"/>
      <c r="F639" s="51"/>
      <c r="G639" s="51"/>
    </row>
    <row r="640" spans="1:7" s="17" customFormat="1" outlineLevel="4" x14ac:dyDescent="0.2">
      <c r="A640" s="151"/>
      <c r="B640" s="152"/>
      <c r="C640" s="151"/>
      <c r="D640" s="51"/>
      <c r="E640" s="51"/>
      <c r="F640" s="51"/>
      <c r="G640" s="51"/>
    </row>
    <row r="641" spans="1:7" s="17" customFormat="1" outlineLevel="3" x14ac:dyDescent="0.2">
      <c r="A641" s="151"/>
      <c r="B641" s="152"/>
      <c r="C641" s="151"/>
      <c r="D641" s="51"/>
      <c r="E641" s="51"/>
      <c r="F641" s="51"/>
      <c r="G641" s="51"/>
    </row>
    <row r="642" spans="1:7" s="17" customFormat="1" outlineLevel="3" x14ac:dyDescent="0.2">
      <c r="A642" s="151"/>
      <c r="B642" s="152"/>
      <c r="C642" s="151"/>
      <c r="D642" s="51"/>
      <c r="E642" s="51"/>
      <c r="F642" s="51"/>
      <c r="G642" s="51"/>
    </row>
    <row r="643" spans="1:7" s="17" customFormat="1" outlineLevel="3" x14ac:dyDescent="0.2">
      <c r="A643" s="151"/>
      <c r="B643" s="152"/>
      <c r="C643" s="151"/>
      <c r="D643" s="51"/>
      <c r="E643" s="51"/>
      <c r="F643" s="51"/>
      <c r="G643" s="51"/>
    </row>
    <row r="644" spans="1:7" s="17" customFormat="1" outlineLevel="4" x14ac:dyDescent="0.2">
      <c r="A644" s="151"/>
      <c r="B644" s="152"/>
      <c r="C644" s="151"/>
      <c r="D644" s="51"/>
      <c r="E644" s="51"/>
      <c r="F644" s="51"/>
      <c r="G644" s="51"/>
    </row>
    <row r="645" spans="1:7" s="17" customFormat="1" outlineLevel="4" x14ac:dyDescent="0.2">
      <c r="A645" s="151"/>
      <c r="B645" s="152"/>
      <c r="C645" s="151"/>
      <c r="D645" s="51"/>
      <c r="E645" s="51"/>
      <c r="F645" s="51"/>
      <c r="G645" s="51"/>
    </row>
    <row r="646" spans="1:7" s="17" customFormat="1" outlineLevel="4" x14ac:dyDescent="0.2">
      <c r="A646" s="151"/>
      <c r="B646" s="152"/>
      <c r="C646" s="151"/>
      <c r="D646" s="51"/>
      <c r="E646" s="365"/>
      <c r="F646" s="51"/>
      <c r="G646" s="51"/>
    </row>
    <row r="647" spans="1:7" s="17" customFormat="1" outlineLevel="4" x14ac:dyDescent="0.2">
      <c r="A647" s="151"/>
      <c r="B647" s="152"/>
      <c r="C647" s="151"/>
      <c r="D647" s="51"/>
      <c r="E647" s="51"/>
      <c r="F647" s="51"/>
      <c r="G647" s="51"/>
    </row>
    <row r="648" spans="1:7" s="17" customFormat="1" outlineLevel="4" x14ac:dyDescent="0.2">
      <c r="A648" s="151"/>
      <c r="B648" s="152"/>
      <c r="C648" s="151"/>
      <c r="D648" s="51"/>
      <c r="E648" s="51"/>
      <c r="F648" s="51"/>
      <c r="G648" s="51"/>
    </row>
    <row r="649" spans="1:7" s="17" customFormat="1" outlineLevel="3" x14ac:dyDescent="0.2">
      <c r="A649" s="151"/>
      <c r="B649" s="152"/>
      <c r="C649" s="151"/>
      <c r="D649" s="51"/>
      <c r="E649" s="51"/>
      <c r="F649" s="51"/>
      <c r="G649" s="51"/>
    </row>
    <row r="650" spans="1:7" s="17" customFormat="1" outlineLevel="3" x14ac:dyDescent="0.2">
      <c r="A650" s="151"/>
      <c r="B650" s="152"/>
      <c r="C650" s="151"/>
      <c r="D650" s="51"/>
      <c r="E650" s="51"/>
      <c r="F650" s="51"/>
      <c r="G650" s="51"/>
    </row>
    <row r="651" spans="1:7" s="17" customFormat="1" outlineLevel="3" x14ac:dyDescent="0.2">
      <c r="A651" s="151"/>
      <c r="B651" s="152"/>
      <c r="C651" s="151"/>
      <c r="D651" s="51"/>
      <c r="E651" s="51"/>
      <c r="F651" s="51"/>
      <c r="G651" s="51"/>
    </row>
    <row r="652" spans="1:7" s="17" customFormat="1" outlineLevel="4" x14ac:dyDescent="0.2">
      <c r="A652" s="151"/>
      <c r="B652" s="152"/>
      <c r="C652" s="151"/>
      <c r="D652" s="51"/>
      <c r="E652" s="51"/>
      <c r="F652" s="51"/>
      <c r="G652" s="51"/>
    </row>
    <row r="653" spans="1:7" s="17" customFormat="1" outlineLevel="4" x14ac:dyDescent="0.2">
      <c r="A653" s="151"/>
      <c r="B653" s="152"/>
      <c r="C653" s="151"/>
      <c r="D653" s="51"/>
      <c r="E653" s="51"/>
      <c r="F653" s="51"/>
      <c r="G653" s="51"/>
    </row>
    <row r="654" spans="1:7" s="17" customFormat="1" outlineLevel="4" x14ac:dyDescent="0.2">
      <c r="A654" s="151"/>
      <c r="B654" s="152"/>
      <c r="C654" s="151"/>
      <c r="D654" s="51"/>
      <c r="E654" s="51"/>
      <c r="F654" s="51"/>
      <c r="G654" s="51"/>
    </row>
    <row r="655" spans="1:7" s="17" customFormat="1" outlineLevel="4" x14ac:dyDescent="0.2">
      <c r="A655" s="151"/>
      <c r="B655" s="152"/>
      <c r="C655" s="151"/>
      <c r="D655" s="51"/>
      <c r="E655" s="51"/>
      <c r="F655" s="51"/>
      <c r="G655" s="51"/>
    </row>
    <row r="656" spans="1:7" s="17" customFormat="1" outlineLevel="4" x14ac:dyDescent="0.2">
      <c r="A656" s="151"/>
      <c r="B656" s="152"/>
      <c r="C656" s="151"/>
      <c r="D656" s="51"/>
      <c r="E656" s="51"/>
      <c r="F656" s="51"/>
      <c r="G656" s="51"/>
    </row>
    <row r="657" spans="1:7" s="17" customFormat="1" outlineLevel="3" x14ac:dyDescent="0.2">
      <c r="A657" s="151"/>
      <c r="B657" s="152"/>
      <c r="C657" s="151"/>
      <c r="D657" s="51"/>
      <c r="E657" s="365"/>
      <c r="F657" s="51"/>
      <c r="G657" s="51"/>
    </row>
    <row r="658" spans="1:7" s="17" customFormat="1" outlineLevel="3" x14ac:dyDescent="0.2">
      <c r="A658" s="151"/>
      <c r="B658" s="152"/>
      <c r="C658" s="151"/>
      <c r="D658" s="51"/>
      <c r="E658" s="51"/>
      <c r="F658" s="51"/>
      <c r="G658" s="51"/>
    </row>
    <row r="659" spans="1:7" s="17" customFormat="1" outlineLevel="3" x14ac:dyDescent="0.2">
      <c r="A659" s="151"/>
      <c r="B659" s="152"/>
      <c r="C659" s="151"/>
      <c r="D659" s="51"/>
      <c r="E659" s="51"/>
      <c r="F659" s="51"/>
      <c r="G659" s="51"/>
    </row>
    <row r="660" spans="1:7" s="17" customFormat="1" outlineLevel="4" x14ac:dyDescent="0.2">
      <c r="A660" s="151"/>
      <c r="B660" s="152"/>
      <c r="C660" s="151"/>
      <c r="D660" s="51"/>
      <c r="E660" s="51"/>
      <c r="F660" s="51"/>
      <c r="G660" s="51"/>
    </row>
    <row r="661" spans="1:7" s="17" customFormat="1" outlineLevel="4" x14ac:dyDescent="0.2">
      <c r="A661" s="151"/>
      <c r="B661" s="152"/>
      <c r="C661" s="151"/>
      <c r="D661" s="51"/>
      <c r="E661" s="51"/>
      <c r="F661" s="51"/>
      <c r="G661" s="51"/>
    </row>
    <row r="662" spans="1:7" s="17" customFormat="1" outlineLevel="4" x14ac:dyDescent="0.2">
      <c r="A662" s="151"/>
      <c r="B662" s="152"/>
      <c r="C662" s="151"/>
      <c r="D662" s="51"/>
      <c r="E662" s="51"/>
      <c r="F662" s="51"/>
      <c r="G662" s="51"/>
    </row>
    <row r="663" spans="1:7" s="17" customFormat="1" outlineLevel="4" x14ac:dyDescent="0.2">
      <c r="A663" s="151"/>
      <c r="B663" s="152"/>
      <c r="C663" s="151"/>
      <c r="D663" s="51"/>
      <c r="E663" s="51"/>
      <c r="F663" s="51"/>
      <c r="G663" s="51"/>
    </row>
    <row r="664" spans="1:7" s="17" customFormat="1" outlineLevel="4" x14ac:dyDescent="0.2">
      <c r="A664" s="151"/>
      <c r="B664" s="152"/>
      <c r="C664" s="151"/>
      <c r="D664" s="51"/>
      <c r="E664" s="51"/>
      <c r="F664" s="51"/>
      <c r="G664" s="51"/>
    </row>
    <row r="665" spans="1:7" s="17" customFormat="1" outlineLevel="3" x14ac:dyDescent="0.2">
      <c r="A665" s="151"/>
      <c r="B665" s="152"/>
      <c r="C665" s="151"/>
      <c r="D665" s="51"/>
      <c r="E665" s="365"/>
      <c r="F665" s="51"/>
      <c r="G665" s="51"/>
    </row>
    <row r="666" spans="1:7" s="17" customFormat="1" outlineLevel="3" x14ac:dyDescent="0.2">
      <c r="A666" s="151"/>
      <c r="B666" s="152"/>
      <c r="C666" s="151"/>
      <c r="D666" s="51"/>
      <c r="E666" s="51"/>
      <c r="F666" s="51"/>
      <c r="G666" s="51"/>
    </row>
    <row r="667" spans="1:7" s="17" customFormat="1" outlineLevel="3" x14ac:dyDescent="0.2">
      <c r="A667" s="151"/>
      <c r="B667" s="152"/>
      <c r="C667" s="151"/>
      <c r="D667" s="51"/>
      <c r="E667" s="51"/>
      <c r="F667" s="51"/>
      <c r="G667" s="51"/>
    </row>
    <row r="668" spans="1:7" s="17" customFormat="1" outlineLevel="4" x14ac:dyDescent="0.2">
      <c r="A668" s="151"/>
      <c r="B668" s="152"/>
      <c r="C668" s="151"/>
      <c r="D668" s="51"/>
      <c r="E668" s="51"/>
      <c r="F668" s="51"/>
      <c r="G668" s="51"/>
    </row>
    <row r="669" spans="1:7" s="17" customFormat="1" outlineLevel="4" x14ac:dyDescent="0.2">
      <c r="A669" s="151"/>
      <c r="B669" s="152"/>
      <c r="C669" s="151"/>
      <c r="D669" s="51"/>
      <c r="E669" s="51"/>
      <c r="F669" s="51"/>
      <c r="G669" s="51"/>
    </row>
    <row r="670" spans="1:7" s="17" customFormat="1" outlineLevel="4" x14ac:dyDescent="0.2">
      <c r="A670" s="151"/>
      <c r="B670" s="152"/>
      <c r="C670" s="151"/>
      <c r="D670" s="51"/>
      <c r="E670" s="51"/>
      <c r="F670" s="51"/>
      <c r="G670" s="51"/>
    </row>
    <row r="671" spans="1:7" s="17" customFormat="1" outlineLevel="4" x14ac:dyDescent="0.2">
      <c r="A671" s="151"/>
      <c r="B671" s="152"/>
      <c r="C671" s="151"/>
      <c r="D671" s="51"/>
      <c r="E671" s="51"/>
      <c r="F671" s="51"/>
      <c r="G671" s="51"/>
    </row>
    <row r="672" spans="1:7" s="17" customFormat="1" outlineLevel="4" x14ac:dyDescent="0.2">
      <c r="A672" s="151"/>
      <c r="B672" s="152"/>
      <c r="C672" s="151"/>
      <c r="D672" s="51"/>
      <c r="E672" s="51"/>
      <c r="F672" s="51"/>
      <c r="G672" s="51"/>
    </row>
    <row r="673" spans="1:7" s="17" customFormat="1" outlineLevel="3" x14ac:dyDescent="0.2">
      <c r="A673" s="151"/>
      <c r="B673" s="152"/>
      <c r="C673" s="151"/>
      <c r="D673" s="51"/>
      <c r="E673" s="365"/>
      <c r="F673" s="51"/>
      <c r="G673" s="51"/>
    </row>
    <row r="674" spans="1:7" s="17" customFormat="1" outlineLevel="3" x14ac:dyDescent="0.2">
      <c r="A674" s="151"/>
      <c r="B674" s="152"/>
      <c r="C674" s="151"/>
      <c r="D674" s="51"/>
      <c r="E674" s="51"/>
      <c r="F674" s="51"/>
      <c r="G674" s="51"/>
    </row>
    <row r="675" spans="1:7" s="17" customFormat="1" outlineLevel="3" x14ac:dyDescent="0.2">
      <c r="A675" s="151"/>
      <c r="B675" s="152"/>
      <c r="C675" s="151"/>
      <c r="D675" s="51"/>
      <c r="E675" s="51"/>
      <c r="F675" s="51"/>
      <c r="G675" s="51"/>
    </row>
    <row r="676" spans="1:7" s="17" customFormat="1" outlineLevel="4" x14ac:dyDescent="0.2">
      <c r="A676" s="151"/>
      <c r="B676" s="152"/>
      <c r="C676" s="151"/>
      <c r="D676" s="51"/>
      <c r="E676" s="51"/>
      <c r="F676" s="51"/>
      <c r="G676" s="51"/>
    </row>
    <row r="677" spans="1:7" s="17" customFormat="1" outlineLevel="4" x14ac:dyDescent="0.2">
      <c r="A677" s="151"/>
      <c r="B677" s="152"/>
      <c r="C677" s="151"/>
      <c r="D677" s="51"/>
      <c r="E677" s="51"/>
      <c r="F677" s="51"/>
      <c r="G677" s="51"/>
    </row>
    <row r="678" spans="1:7" s="17" customFormat="1" outlineLevel="4" x14ac:dyDescent="0.2">
      <c r="A678" s="151"/>
      <c r="B678" s="152"/>
      <c r="C678" s="151"/>
      <c r="D678" s="51"/>
      <c r="E678" s="51"/>
      <c r="F678" s="51"/>
      <c r="G678" s="51"/>
    </row>
    <row r="679" spans="1:7" s="17" customFormat="1" outlineLevel="4" x14ac:dyDescent="0.2">
      <c r="A679" s="151"/>
      <c r="B679" s="152"/>
      <c r="C679" s="151"/>
      <c r="D679" s="51"/>
      <c r="E679" s="51"/>
      <c r="F679" s="51"/>
      <c r="G679" s="51"/>
    </row>
    <row r="680" spans="1:7" s="17" customFormat="1" outlineLevel="4" x14ac:dyDescent="0.2">
      <c r="A680" s="151"/>
      <c r="B680" s="152"/>
      <c r="C680" s="151"/>
      <c r="D680" s="51"/>
      <c r="E680" s="51"/>
      <c r="F680" s="51"/>
      <c r="G680" s="51"/>
    </row>
    <row r="681" spans="1:7" s="17" customFormat="1" outlineLevel="3" x14ac:dyDescent="0.2">
      <c r="A681" s="151"/>
      <c r="B681" s="152"/>
      <c r="C681" s="151"/>
      <c r="D681" s="51"/>
      <c r="E681" s="365"/>
      <c r="F681" s="51"/>
      <c r="G681" s="51"/>
    </row>
    <row r="682" spans="1:7" s="17" customFormat="1" outlineLevel="3" x14ac:dyDescent="0.2">
      <c r="A682" s="151"/>
      <c r="B682" s="152"/>
      <c r="C682" s="151"/>
      <c r="D682" s="51"/>
      <c r="E682" s="51"/>
      <c r="F682" s="51"/>
      <c r="G682" s="51"/>
    </row>
    <row r="683" spans="1:7" s="17" customFormat="1" outlineLevel="3" x14ac:dyDescent="0.2">
      <c r="A683" s="151"/>
      <c r="B683" s="152"/>
      <c r="C683" s="151"/>
      <c r="D683" s="51"/>
      <c r="E683" s="51"/>
      <c r="F683" s="51"/>
      <c r="G683" s="51"/>
    </row>
    <row r="684" spans="1:7" s="17" customFormat="1" outlineLevel="4" x14ac:dyDescent="0.2">
      <c r="A684" s="151"/>
      <c r="B684" s="152"/>
      <c r="C684" s="151"/>
      <c r="D684" s="51"/>
      <c r="E684" s="51"/>
      <c r="F684" s="51"/>
      <c r="G684" s="51"/>
    </row>
    <row r="685" spans="1:7" s="17" customFormat="1" outlineLevel="4" x14ac:dyDescent="0.2">
      <c r="A685" s="151"/>
      <c r="B685" s="152"/>
      <c r="C685" s="151"/>
      <c r="D685" s="51"/>
      <c r="E685" s="51"/>
      <c r="F685" s="51"/>
      <c r="G685" s="51"/>
    </row>
    <row r="686" spans="1:7" s="17" customFormat="1" outlineLevel="4" x14ac:dyDescent="0.2">
      <c r="A686" s="151"/>
      <c r="B686" s="152"/>
      <c r="C686" s="151"/>
      <c r="D686" s="51"/>
      <c r="E686" s="51"/>
      <c r="F686" s="51"/>
      <c r="G686" s="51"/>
    </row>
    <row r="687" spans="1:7" s="17" customFormat="1" outlineLevel="4" x14ac:dyDescent="0.2">
      <c r="A687" s="151"/>
      <c r="B687" s="152"/>
      <c r="C687" s="151"/>
      <c r="D687" s="51"/>
      <c r="E687" s="51"/>
      <c r="F687" s="51"/>
      <c r="G687" s="51"/>
    </row>
    <row r="688" spans="1:7" s="17" customFormat="1" outlineLevel="4" x14ac:dyDescent="0.2">
      <c r="A688" s="151"/>
      <c r="B688" s="152"/>
      <c r="C688" s="151"/>
      <c r="D688" s="51"/>
      <c r="E688" s="51"/>
      <c r="F688" s="51"/>
      <c r="G688" s="51"/>
    </row>
    <row r="689" spans="1:7" s="17" customFormat="1" outlineLevel="3" x14ac:dyDescent="0.2">
      <c r="A689" s="151"/>
      <c r="B689" s="152"/>
      <c r="C689" s="151"/>
      <c r="D689" s="51"/>
      <c r="E689" s="365"/>
      <c r="F689" s="51"/>
      <c r="G689" s="51"/>
    </row>
    <row r="690" spans="1:7" s="17" customFormat="1" outlineLevel="3" x14ac:dyDescent="0.2">
      <c r="A690" s="151"/>
      <c r="B690" s="152"/>
      <c r="C690" s="151"/>
      <c r="D690" s="51"/>
      <c r="E690" s="51"/>
      <c r="F690" s="51"/>
      <c r="G690" s="51"/>
    </row>
    <row r="691" spans="1:7" s="17" customFormat="1" outlineLevel="3" x14ac:dyDescent="0.2">
      <c r="A691" s="151"/>
      <c r="B691" s="152"/>
      <c r="C691" s="151"/>
      <c r="D691" s="51"/>
      <c r="E691" s="51"/>
      <c r="F691" s="51"/>
      <c r="G691" s="51"/>
    </row>
    <row r="692" spans="1:7" s="17" customFormat="1" outlineLevel="4" x14ac:dyDescent="0.2">
      <c r="A692" s="151"/>
      <c r="B692" s="152"/>
      <c r="C692" s="151"/>
      <c r="D692" s="51"/>
      <c r="E692" s="51"/>
      <c r="F692" s="51"/>
      <c r="G692" s="51"/>
    </row>
    <row r="693" spans="1:7" s="17" customFormat="1" outlineLevel="4" x14ac:dyDescent="0.2">
      <c r="A693" s="151"/>
      <c r="B693" s="152"/>
      <c r="C693" s="151"/>
      <c r="D693" s="51"/>
      <c r="E693" s="51"/>
      <c r="F693" s="51"/>
      <c r="G693" s="51"/>
    </row>
    <row r="694" spans="1:7" s="17" customFormat="1" outlineLevel="4" x14ac:dyDescent="0.2">
      <c r="A694" s="151"/>
      <c r="B694" s="152"/>
      <c r="C694" s="151"/>
      <c r="D694" s="51"/>
      <c r="E694" s="51"/>
      <c r="F694" s="51"/>
      <c r="G694" s="51"/>
    </row>
    <row r="695" spans="1:7" s="17" customFormat="1" outlineLevel="4" x14ac:dyDescent="0.2">
      <c r="A695" s="151"/>
      <c r="B695" s="152"/>
      <c r="C695" s="151"/>
      <c r="D695" s="51"/>
      <c r="E695" s="51"/>
      <c r="F695" s="51"/>
      <c r="G695" s="51"/>
    </row>
    <row r="696" spans="1:7" s="17" customFormat="1" outlineLevel="4" x14ac:dyDescent="0.2">
      <c r="A696" s="151"/>
      <c r="B696" s="152"/>
      <c r="C696" s="151"/>
      <c r="D696" s="51"/>
      <c r="E696" s="51"/>
      <c r="F696" s="51"/>
      <c r="G696" s="51"/>
    </row>
    <row r="697" spans="1:7" s="17" customFormat="1" outlineLevel="3" x14ac:dyDescent="0.2">
      <c r="A697" s="151"/>
      <c r="B697" s="152"/>
      <c r="C697" s="151"/>
      <c r="D697" s="51"/>
      <c r="E697" s="365"/>
      <c r="F697" s="51"/>
      <c r="G697" s="51"/>
    </row>
    <row r="698" spans="1:7" s="17" customFormat="1" outlineLevel="3" x14ac:dyDescent="0.2">
      <c r="A698" s="151"/>
      <c r="B698" s="152"/>
      <c r="C698" s="151"/>
      <c r="D698" s="51"/>
      <c r="E698" s="51"/>
      <c r="F698" s="51"/>
      <c r="G698" s="51"/>
    </row>
    <row r="699" spans="1:7" s="17" customFormat="1" outlineLevel="3" x14ac:dyDescent="0.2">
      <c r="A699" s="151"/>
      <c r="B699" s="152"/>
      <c r="C699" s="151"/>
      <c r="D699" s="51"/>
      <c r="E699" s="51"/>
      <c r="F699" s="51"/>
      <c r="G699" s="51"/>
    </row>
    <row r="700" spans="1:7" s="17" customFormat="1" outlineLevel="4" x14ac:dyDescent="0.2">
      <c r="A700" s="151"/>
      <c r="B700" s="152"/>
      <c r="C700" s="151"/>
      <c r="D700" s="51"/>
      <c r="E700" s="51"/>
      <c r="F700" s="51"/>
      <c r="G700" s="51"/>
    </row>
    <row r="701" spans="1:7" s="17" customFormat="1" outlineLevel="4" x14ac:dyDescent="0.2">
      <c r="A701" s="151"/>
      <c r="B701" s="152"/>
      <c r="C701" s="151"/>
      <c r="D701" s="51"/>
      <c r="E701" s="51"/>
      <c r="F701" s="51"/>
      <c r="G701" s="51"/>
    </row>
    <row r="702" spans="1:7" s="17" customFormat="1" outlineLevel="4" x14ac:dyDescent="0.2">
      <c r="A702" s="151"/>
      <c r="B702" s="152"/>
      <c r="C702" s="151"/>
      <c r="D702" s="51"/>
      <c r="E702" s="51"/>
      <c r="F702" s="51"/>
      <c r="G702" s="51"/>
    </row>
    <row r="703" spans="1:7" s="17" customFormat="1" outlineLevel="4" x14ac:dyDescent="0.2">
      <c r="A703" s="151"/>
      <c r="B703" s="152"/>
      <c r="C703" s="151"/>
      <c r="D703" s="51"/>
      <c r="E703" s="51"/>
      <c r="F703" s="51"/>
      <c r="G703" s="51"/>
    </row>
    <row r="704" spans="1:7" s="17" customFormat="1" outlineLevel="4" x14ac:dyDescent="0.2">
      <c r="A704" s="151"/>
      <c r="B704" s="152"/>
      <c r="C704" s="151"/>
      <c r="D704" s="51"/>
      <c r="E704" s="51"/>
      <c r="F704" s="51"/>
      <c r="G704" s="51"/>
    </row>
    <row r="705" spans="1:7" s="17" customFormat="1" outlineLevel="3" x14ac:dyDescent="0.2">
      <c r="A705" s="151"/>
      <c r="B705" s="152"/>
      <c r="C705" s="151"/>
      <c r="D705" s="51"/>
      <c r="E705" s="365"/>
      <c r="F705" s="51"/>
      <c r="G705" s="51"/>
    </row>
    <row r="706" spans="1:7" s="17" customFormat="1" outlineLevel="3" x14ac:dyDescent="0.2">
      <c r="A706" s="151"/>
      <c r="B706" s="152"/>
      <c r="C706" s="151"/>
      <c r="D706" s="51"/>
      <c r="E706" s="51"/>
      <c r="F706" s="51"/>
      <c r="G706" s="51"/>
    </row>
    <row r="707" spans="1:7" s="17" customFormat="1" outlineLevel="3" x14ac:dyDescent="0.2">
      <c r="A707" s="151"/>
      <c r="B707" s="152"/>
      <c r="C707" s="151"/>
      <c r="D707" s="51"/>
      <c r="E707" s="51"/>
      <c r="F707" s="51"/>
      <c r="G707" s="51"/>
    </row>
    <row r="708" spans="1:7" s="17" customFormat="1" outlineLevel="4" x14ac:dyDescent="0.2">
      <c r="A708" s="151"/>
      <c r="B708" s="152"/>
      <c r="C708" s="151"/>
      <c r="D708" s="51"/>
      <c r="E708" s="51"/>
      <c r="F708" s="51"/>
      <c r="G708" s="51"/>
    </row>
    <row r="709" spans="1:7" s="17" customFormat="1" outlineLevel="4" x14ac:dyDescent="0.2">
      <c r="A709" s="151"/>
      <c r="B709" s="152"/>
      <c r="C709" s="151"/>
      <c r="D709" s="51"/>
      <c r="E709" s="51"/>
      <c r="F709" s="51"/>
      <c r="G709" s="51"/>
    </row>
    <row r="710" spans="1:7" s="17" customFormat="1" outlineLevel="4" x14ac:dyDescent="0.2">
      <c r="A710" s="151"/>
      <c r="B710" s="152"/>
      <c r="C710" s="151"/>
      <c r="D710" s="51"/>
      <c r="E710" s="51"/>
      <c r="F710" s="51"/>
      <c r="G710" s="51"/>
    </row>
    <row r="711" spans="1:7" s="17" customFormat="1" outlineLevel="4" x14ac:dyDescent="0.2">
      <c r="A711" s="151"/>
      <c r="B711" s="152"/>
      <c r="C711" s="151"/>
      <c r="D711" s="51"/>
      <c r="E711" s="51"/>
      <c r="F711" s="51"/>
      <c r="G711" s="51"/>
    </row>
    <row r="712" spans="1:7" s="17" customFormat="1" outlineLevel="4" x14ac:dyDescent="0.2">
      <c r="A712" s="151"/>
      <c r="B712" s="152"/>
      <c r="C712" s="151"/>
      <c r="D712" s="51"/>
      <c r="E712" s="51"/>
      <c r="F712" s="51"/>
      <c r="G712" s="51"/>
    </row>
    <row r="713" spans="1:7" s="17" customFormat="1" outlineLevel="3" x14ac:dyDescent="0.2">
      <c r="A713" s="151"/>
      <c r="B713" s="152"/>
      <c r="C713" s="151"/>
      <c r="D713" s="51"/>
      <c r="E713" s="365"/>
      <c r="F713" s="51"/>
      <c r="G713" s="51"/>
    </row>
    <row r="714" spans="1:7" s="17" customFormat="1" outlineLevel="3" x14ac:dyDescent="0.2">
      <c r="A714" s="151"/>
      <c r="B714" s="152"/>
      <c r="C714" s="151"/>
      <c r="D714" s="51"/>
      <c r="E714" s="51"/>
      <c r="F714" s="51"/>
      <c r="G714" s="51"/>
    </row>
    <row r="715" spans="1:7" s="17" customFormat="1" outlineLevel="3" x14ac:dyDescent="0.2">
      <c r="A715" s="151"/>
      <c r="B715" s="152"/>
      <c r="C715" s="151"/>
      <c r="D715" s="51"/>
      <c r="E715" s="51"/>
      <c r="F715" s="51"/>
      <c r="G715" s="51"/>
    </row>
    <row r="716" spans="1:7" s="17" customFormat="1" outlineLevel="4" x14ac:dyDescent="0.2">
      <c r="A716" s="151"/>
      <c r="B716" s="152"/>
      <c r="C716" s="151"/>
      <c r="D716" s="51"/>
      <c r="E716" s="51"/>
      <c r="F716" s="51"/>
      <c r="G716" s="51"/>
    </row>
    <row r="717" spans="1:7" s="17" customFormat="1" outlineLevel="4" x14ac:dyDescent="0.2">
      <c r="A717" s="151"/>
      <c r="B717" s="152"/>
      <c r="C717" s="151"/>
      <c r="D717" s="51"/>
      <c r="E717" s="51"/>
      <c r="F717" s="51"/>
      <c r="G717" s="51"/>
    </row>
    <row r="718" spans="1:7" s="17" customFormat="1" outlineLevel="4" x14ac:dyDescent="0.2">
      <c r="A718" s="151"/>
      <c r="B718" s="152"/>
      <c r="C718" s="151"/>
      <c r="D718" s="51"/>
      <c r="E718" s="51"/>
      <c r="F718" s="51"/>
      <c r="G718" s="51"/>
    </row>
    <row r="719" spans="1:7" s="17" customFormat="1" outlineLevel="4" x14ac:dyDescent="0.2">
      <c r="A719" s="151"/>
      <c r="B719" s="152"/>
      <c r="C719" s="151"/>
      <c r="D719" s="51"/>
      <c r="E719" s="51"/>
      <c r="F719" s="51"/>
      <c r="G719" s="51"/>
    </row>
    <row r="720" spans="1:7" s="17" customFormat="1" outlineLevel="4" x14ac:dyDescent="0.2">
      <c r="A720" s="151"/>
      <c r="B720" s="152"/>
      <c r="C720" s="151"/>
      <c r="D720" s="51"/>
      <c r="E720" s="51"/>
      <c r="F720" s="51"/>
      <c r="G720" s="51"/>
    </row>
    <row r="721" spans="1:7" s="17" customFormat="1" outlineLevel="3" x14ac:dyDescent="0.2">
      <c r="A721" s="151"/>
      <c r="B721" s="152"/>
      <c r="C721" s="151"/>
      <c r="D721" s="51"/>
      <c r="E721" s="365"/>
      <c r="F721" s="51"/>
      <c r="G721" s="51"/>
    </row>
    <row r="722" spans="1:7" s="17" customFormat="1" outlineLevel="3" x14ac:dyDescent="0.2">
      <c r="A722" s="151"/>
      <c r="B722" s="152"/>
      <c r="C722" s="151"/>
      <c r="D722" s="51"/>
      <c r="E722" s="51"/>
      <c r="F722" s="51"/>
      <c r="G722" s="51"/>
    </row>
    <row r="723" spans="1:7" s="17" customFormat="1" outlineLevel="3" x14ac:dyDescent="0.2">
      <c r="A723" s="151"/>
      <c r="B723" s="152"/>
      <c r="C723" s="151"/>
      <c r="D723" s="51"/>
      <c r="E723" s="51"/>
      <c r="F723" s="51"/>
      <c r="G723" s="51"/>
    </row>
    <row r="724" spans="1:7" s="17" customFormat="1" outlineLevel="4" x14ac:dyDescent="0.2">
      <c r="A724" s="151"/>
      <c r="B724" s="152"/>
      <c r="C724" s="151"/>
      <c r="D724" s="51"/>
      <c r="E724" s="51"/>
      <c r="F724" s="51"/>
      <c r="G724" s="51"/>
    </row>
    <row r="725" spans="1:7" s="17" customFormat="1" outlineLevel="4" x14ac:dyDescent="0.2">
      <c r="A725" s="151"/>
      <c r="B725" s="152"/>
      <c r="C725" s="151"/>
      <c r="D725" s="51"/>
      <c r="E725" s="51"/>
      <c r="F725" s="51"/>
      <c r="G725" s="51"/>
    </row>
    <row r="726" spans="1:7" s="17" customFormat="1" outlineLevel="4" x14ac:dyDescent="0.2">
      <c r="A726" s="151"/>
      <c r="B726" s="152"/>
      <c r="C726" s="151"/>
      <c r="D726" s="51"/>
      <c r="E726" s="51"/>
      <c r="F726" s="51"/>
      <c r="G726" s="51"/>
    </row>
    <row r="727" spans="1:7" s="17" customFormat="1" outlineLevel="4" x14ac:dyDescent="0.2">
      <c r="A727" s="151"/>
      <c r="B727" s="152"/>
      <c r="C727" s="151"/>
      <c r="D727" s="51"/>
      <c r="E727" s="51"/>
      <c r="F727" s="51"/>
      <c r="G727" s="51"/>
    </row>
    <row r="728" spans="1:7" s="17" customFormat="1" outlineLevel="4" x14ac:dyDescent="0.2">
      <c r="A728" s="151"/>
      <c r="B728" s="152"/>
      <c r="C728" s="151"/>
      <c r="D728" s="51"/>
      <c r="E728" s="51"/>
      <c r="F728" s="51"/>
      <c r="G728" s="51"/>
    </row>
    <row r="729" spans="1:7" s="17" customFormat="1" outlineLevel="3" x14ac:dyDescent="0.2">
      <c r="A729" s="151"/>
      <c r="B729" s="152"/>
      <c r="C729" s="151"/>
      <c r="D729" s="51"/>
      <c r="E729" s="365"/>
      <c r="F729" s="51"/>
      <c r="G729" s="51"/>
    </row>
    <row r="730" spans="1:7" s="17" customFormat="1" outlineLevel="3" x14ac:dyDescent="0.2">
      <c r="A730" s="151"/>
      <c r="B730" s="152"/>
      <c r="C730" s="151"/>
      <c r="D730" s="51"/>
      <c r="E730" s="51"/>
      <c r="F730" s="51"/>
      <c r="G730" s="51"/>
    </row>
    <row r="731" spans="1:7" s="17" customFormat="1" outlineLevel="3" x14ac:dyDescent="0.2">
      <c r="A731" s="151"/>
      <c r="B731" s="152"/>
      <c r="C731" s="151"/>
      <c r="D731" s="51"/>
      <c r="E731" s="51"/>
      <c r="F731" s="51"/>
      <c r="G731" s="51"/>
    </row>
    <row r="732" spans="1:7" s="17" customFormat="1" outlineLevel="4" x14ac:dyDescent="0.2">
      <c r="A732" s="151"/>
      <c r="B732" s="152"/>
      <c r="C732" s="151"/>
      <c r="D732" s="51"/>
      <c r="E732" s="51"/>
      <c r="F732" s="51"/>
      <c r="G732" s="51"/>
    </row>
    <row r="733" spans="1:7" s="17" customFormat="1" outlineLevel="4" x14ac:dyDescent="0.2">
      <c r="A733" s="151"/>
      <c r="B733" s="152"/>
      <c r="C733" s="151"/>
      <c r="D733" s="51"/>
      <c r="E733" s="51"/>
      <c r="F733" s="51"/>
      <c r="G733" s="51"/>
    </row>
    <row r="734" spans="1:7" s="17" customFormat="1" outlineLevel="4" x14ac:dyDescent="0.2">
      <c r="A734" s="151"/>
      <c r="B734" s="152"/>
      <c r="C734" s="151"/>
      <c r="D734" s="51"/>
      <c r="E734" s="51"/>
      <c r="F734" s="51"/>
      <c r="G734" s="51"/>
    </row>
    <row r="735" spans="1:7" s="17" customFormat="1" outlineLevel="4" x14ac:dyDescent="0.2">
      <c r="A735" s="151"/>
      <c r="B735" s="152"/>
      <c r="C735" s="151"/>
      <c r="D735" s="51"/>
      <c r="E735" s="51"/>
      <c r="F735" s="51"/>
      <c r="G735" s="51"/>
    </row>
    <row r="736" spans="1:7" s="17" customFormat="1" outlineLevel="4" x14ac:dyDescent="0.2">
      <c r="A736" s="151"/>
      <c r="B736" s="152"/>
      <c r="C736" s="151"/>
      <c r="D736" s="51"/>
      <c r="E736" s="51"/>
      <c r="F736" s="51"/>
      <c r="G736" s="51"/>
    </row>
    <row r="737" spans="1:7" s="17" customFormat="1" outlineLevel="3" x14ac:dyDescent="0.2">
      <c r="A737" s="151"/>
      <c r="B737" s="152"/>
      <c r="C737" s="151"/>
      <c r="D737" s="51"/>
      <c r="E737" s="365"/>
      <c r="F737" s="51"/>
      <c r="G737" s="51"/>
    </row>
    <row r="738" spans="1:7" s="17" customFormat="1" outlineLevel="3" x14ac:dyDescent="0.2">
      <c r="A738" s="151"/>
      <c r="B738" s="152"/>
      <c r="C738" s="151"/>
      <c r="D738" s="51"/>
      <c r="E738" s="51"/>
      <c r="F738" s="51"/>
      <c r="G738" s="51"/>
    </row>
    <row r="739" spans="1:7" s="17" customFormat="1" outlineLevel="3" x14ac:dyDescent="0.2">
      <c r="A739" s="151"/>
      <c r="B739" s="152"/>
      <c r="C739" s="151"/>
      <c r="D739" s="51"/>
      <c r="E739" s="51"/>
      <c r="F739" s="51"/>
      <c r="G739" s="51"/>
    </row>
    <row r="740" spans="1:7" s="17" customFormat="1" outlineLevel="2" x14ac:dyDescent="0.2">
      <c r="A740" s="151"/>
      <c r="B740" s="152"/>
      <c r="C740" s="151"/>
      <c r="D740" s="51"/>
      <c r="E740" s="51"/>
      <c r="F740" s="51"/>
      <c r="G740" s="51"/>
    </row>
    <row r="741" spans="1:7" s="17" customFormat="1" outlineLevel="2" x14ac:dyDescent="0.2">
      <c r="A741" s="151"/>
      <c r="B741" s="152"/>
      <c r="C741" s="151"/>
      <c r="D741" s="51"/>
      <c r="E741" s="51"/>
      <c r="F741" s="51"/>
      <c r="G741" s="51"/>
    </row>
    <row r="742" spans="1:7" s="17" customFormat="1" outlineLevel="1" x14ac:dyDescent="0.2">
      <c r="A742" s="151"/>
      <c r="B742" s="152"/>
      <c r="C742" s="151"/>
      <c r="D742" s="51"/>
      <c r="E742" s="51"/>
      <c r="F742" s="51"/>
      <c r="G742" s="51"/>
    </row>
    <row r="743" spans="1:7" s="17" customFormat="1" outlineLevel="1" x14ac:dyDescent="0.2">
      <c r="A743" s="151"/>
      <c r="B743" s="152"/>
      <c r="C743" s="151"/>
      <c r="D743" s="51"/>
      <c r="E743" s="51"/>
      <c r="F743" s="51"/>
      <c r="G743" s="51"/>
    </row>
    <row r="744" spans="1:7" s="17" customFormat="1" outlineLevel="1" x14ac:dyDescent="0.2">
      <c r="A744" s="151"/>
      <c r="B744" s="152"/>
      <c r="C744" s="151"/>
      <c r="D744" s="51"/>
      <c r="E744" s="51"/>
      <c r="F744" s="51"/>
      <c r="G744" s="51"/>
    </row>
    <row r="745" spans="1:7" s="17" customFormat="1" outlineLevel="3" x14ac:dyDescent="0.2">
      <c r="A745" s="151"/>
      <c r="B745" s="152"/>
      <c r="C745" s="151"/>
      <c r="D745" s="51"/>
      <c r="E745" s="365"/>
      <c r="F745" s="51"/>
      <c r="G745" s="51"/>
    </row>
    <row r="746" spans="1:7" s="17" customFormat="1" outlineLevel="3" x14ac:dyDescent="0.2">
      <c r="A746" s="151"/>
      <c r="B746" s="152"/>
      <c r="C746" s="151"/>
      <c r="D746" s="51"/>
      <c r="E746" s="51"/>
      <c r="F746" s="51"/>
      <c r="G746" s="51"/>
    </row>
    <row r="747" spans="1:7" s="17" customFormat="1" outlineLevel="3" x14ac:dyDescent="0.2">
      <c r="A747" s="151"/>
      <c r="B747" s="152"/>
      <c r="C747" s="151"/>
      <c r="D747" s="51"/>
      <c r="E747" s="51"/>
      <c r="F747" s="51"/>
      <c r="G747" s="51"/>
    </row>
    <row r="748" spans="1:7" s="17" customFormat="1" outlineLevel="3" x14ac:dyDescent="0.2">
      <c r="A748" s="151"/>
      <c r="B748" s="152"/>
      <c r="C748" s="151"/>
      <c r="D748" s="51"/>
      <c r="E748" s="51"/>
      <c r="F748" s="51"/>
      <c r="G748" s="51"/>
    </row>
    <row r="749" spans="1:7" s="17" customFormat="1" outlineLevel="3" x14ac:dyDescent="0.2">
      <c r="A749" s="151"/>
      <c r="B749" s="152"/>
      <c r="C749" s="151"/>
      <c r="D749" s="51"/>
      <c r="E749" s="51"/>
      <c r="F749" s="51"/>
      <c r="G749" s="51"/>
    </row>
    <row r="750" spans="1:7" s="17" customFormat="1" outlineLevel="2" x14ac:dyDescent="0.2">
      <c r="A750" s="151"/>
      <c r="B750" s="152"/>
      <c r="C750" s="151"/>
      <c r="D750" s="51"/>
      <c r="E750" s="51"/>
      <c r="F750" s="51"/>
      <c r="G750" s="51"/>
    </row>
    <row r="751" spans="1:7" s="17" customFormat="1" outlineLevel="2" x14ac:dyDescent="0.2">
      <c r="A751" s="151"/>
      <c r="B751" s="152"/>
      <c r="C751" s="151"/>
      <c r="D751" s="51"/>
      <c r="E751" s="51"/>
      <c r="F751" s="51"/>
      <c r="G751" s="51"/>
    </row>
    <row r="752" spans="1:7" s="17" customFormat="1" outlineLevel="2" x14ac:dyDescent="0.2">
      <c r="A752" s="151"/>
      <c r="B752" s="152"/>
      <c r="C752" s="151"/>
      <c r="D752" s="51"/>
      <c r="E752" s="51"/>
      <c r="F752" s="51"/>
      <c r="G752" s="51"/>
    </row>
    <row r="753" spans="1:8" s="17" customFormat="1" outlineLevel="3" x14ac:dyDescent="0.2">
      <c r="A753" s="151"/>
      <c r="B753" s="152"/>
      <c r="C753" s="151"/>
      <c r="D753" s="51"/>
      <c r="E753" s="365"/>
      <c r="F753" s="51"/>
      <c r="G753" s="51"/>
    </row>
    <row r="754" spans="1:8" s="17" customFormat="1" outlineLevel="3" x14ac:dyDescent="0.2">
      <c r="A754" s="151"/>
      <c r="B754" s="152"/>
      <c r="C754" s="151"/>
      <c r="D754" s="51"/>
      <c r="E754" s="51"/>
      <c r="F754" s="51"/>
      <c r="G754" s="51"/>
    </row>
    <row r="755" spans="1:8" s="17" customFormat="1" outlineLevel="3" x14ac:dyDescent="0.2">
      <c r="A755" s="151"/>
      <c r="B755" s="152"/>
      <c r="C755" s="151"/>
      <c r="D755" s="51"/>
      <c r="E755" s="51"/>
      <c r="F755" s="51"/>
      <c r="G755" s="51"/>
    </row>
    <row r="756" spans="1:8" s="17" customFormat="1" outlineLevel="3" x14ac:dyDescent="0.2">
      <c r="A756" s="151"/>
      <c r="B756" s="152"/>
      <c r="C756" s="151"/>
      <c r="D756" s="51"/>
      <c r="E756" s="51"/>
      <c r="F756" s="51"/>
      <c r="G756" s="51"/>
    </row>
    <row r="757" spans="1:8" s="17" customFormat="1" outlineLevel="3" x14ac:dyDescent="0.2">
      <c r="A757" s="151"/>
      <c r="B757" s="152"/>
      <c r="C757" s="151"/>
      <c r="D757" s="51"/>
      <c r="E757" s="51"/>
      <c r="F757" s="51"/>
      <c r="G757" s="51"/>
    </row>
    <row r="758" spans="1:8" s="17" customFormat="1" outlineLevel="2" x14ac:dyDescent="0.2">
      <c r="A758" s="151"/>
      <c r="B758" s="152"/>
      <c r="C758" s="151"/>
      <c r="D758" s="51"/>
      <c r="E758" s="51"/>
      <c r="F758" s="51"/>
      <c r="G758" s="51"/>
    </row>
    <row r="759" spans="1:8" s="17" customFormat="1" outlineLevel="2" x14ac:dyDescent="0.2">
      <c r="A759" s="151"/>
      <c r="B759" s="152"/>
      <c r="C759" s="151"/>
      <c r="D759" s="51"/>
      <c r="E759" s="51"/>
      <c r="F759" s="51"/>
      <c r="G759" s="51"/>
    </row>
    <row r="760" spans="1:8" s="4" customFormat="1" outlineLevel="2" x14ac:dyDescent="0.2">
      <c r="A760" s="151"/>
      <c r="B760" s="152"/>
      <c r="C760" s="151"/>
      <c r="D760" s="51"/>
      <c r="E760" s="51"/>
      <c r="F760" s="51"/>
      <c r="G760" s="51"/>
      <c r="H760" s="17"/>
    </row>
    <row r="761" spans="1:8" s="4" customFormat="1" outlineLevel="1" x14ac:dyDescent="0.2">
      <c r="A761" s="151"/>
      <c r="B761" s="152"/>
      <c r="C761" s="151"/>
      <c r="D761" s="51"/>
      <c r="E761" s="51"/>
      <c r="F761" s="51"/>
      <c r="G761" s="51"/>
      <c r="H761" s="17"/>
    </row>
    <row r="762" spans="1:8" s="4" customFormat="1" outlineLevel="1" x14ac:dyDescent="0.2">
      <c r="A762" s="151"/>
      <c r="B762" s="152"/>
      <c r="C762" s="151"/>
      <c r="D762" s="51"/>
      <c r="E762" s="51"/>
      <c r="F762" s="51"/>
      <c r="G762" s="51"/>
      <c r="H762" s="17"/>
    </row>
    <row r="763" spans="1:8" s="4" customFormat="1" x14ac:dyDescent="0.2">
      <c r="A763" s="151"/>
      <c r="B763" s="152"/>
      <c r="C763" s="151"/>
      <c r="D763" s="51"/>
      <c r="E763" s="51"/>
      <c r="F763" s="51"/>
      <c r="G763" s="51"/>
      <c r="H763" s="17"/>
    </row>
    <row r="764" spans="1:8" s="4" customFormat="1" x14ac:dyDescent="0.2">
      <c r="A764" s="151"/>
      <c r="B764" s="152"/>
      <c r="C764" s="151"/>
      <c r="D764" s="51"/>
      <c r="E764" s="51"/>
      <c r="F764" s="51"/>
      <c r="G764" s="51"/>
      <c r="H764" s="17"/>
    </row>
    <row r="765" spans="1:8" s="4" customFormat="1" x14ac:dyDescent="0.2">
      <c r="A765" s="151"/>
      <c r="B765" s="152"/>
      <c r="C765" s="151"/>
      <c r="D765" s="51"/>
      <c r="E765" s="51"/>
      <c r="F765" s="51"/>
      <c r="G765" s="51"/>
      <c r="H765" s="17"/>
    </row>
    <row r="766" spans="1:8" s="4" customFormat="1" x14ac:dyDescent="0.2">
      <c r="A766" s="151"/>
      <c r="B766" s="152"/>
      <c r="C766" s="151"/>
      <c r="D766" s="51"/>
      <c r="E766" s="365"/>
      <c r="F766" s="51"/>
      <c r="G766" s="51"/>
      <c r="H766" s="17"/>
    </row>
    <row r="767" spans="1:8" s="4" customFormat="1" x14ac:dyDescent="0.2">
      <c r="A767" s="151"/>
      <c r="B767" s="152"/>
      <c r="C767" s="151"/>
      <c r="D767" s="51"/>
      <c r="E767" s="51"/>
      <c r="F767" s="51"/>
      <c r="G767" s="51"/>
      <c r="H767" s="17"/>
    </row>
    <row r="768" spans="1:8" s="4" customFormat="1" x14ac:dyDescent="0.2">
      <c r="A768" s="151"/>
      <c r="B768" s="152"/>
      <c r="C768" s="151"/>
      <c r="D768" s="51"/>
      <c r="E768" s="51"/>
      <c r="F768" s="51"/>
      <c r="G768" s="51"/>
      <c r="H768" s="17"/>
    </row>
    <row r="769" spans="1:8" s="4" customFormat="1" x14ac:dyDescent="0.2">
      <c r="A769" s="151"/>
      <c r="B769" s="152"/>
      <c r="C769" s="151"/>
      <c r="D769" s="51"/>
      <c r="E769" s="51"/>
      <c r="F769" s="51"/>
      <c r="G769" s="51"/>
      <c r="H769" s="17"/>
    </row>
    <row r="770" spans="1:8" s="4" customFormat="1" x14ac:dyDescent="0.2">
      <c r="A770" s="151"/>
      <c r="B770" s="152"/>
      <c r="C770" s="151"/>
      <c r="D770" s="51"/>
      <c r="E770" s="51"/>
      <c r="F770" s="51"/>
      <c r="G770" s="51"/>
      <c r="H770" s="17"/>
    </row>
    <row r="771" spans="1:8" s="4" customFormat="1" x14ac:dyDescent="0.2">
      <c r="A771" s="151"/>
      <c r="B771" s="152"/>
      <c r="C771" s="151"/>
      <c r="D771" s="51"/>
      <c r="E771" s="51"/>
      <c r="F771" s="51"/>
      <c r="G771" s="51"/>
      <c r="H771" s="17"/>
    </row>
    <row r="772" spans="1:8" s="4" customFormat="1" x14ac:dyDescent="0.2">
      <c r="A772" s="151"/>
      <c r="B772" s="152"/>
      <c r="C772" s="151"/>
      <c r="D772" s="51"/>
      <c r="E772" s="51"/>
      <c r="F772" s="51"/>
      <c r="G772" s="51"/>
      <c r="H772" s="17"/>
    </row>
    <row r="773" spans="1:8" s="4" customFormat="1" x14ac:dyDescent="0.2">
      <c r="A773" s="151"/>
      <c r="B773" s="152"/>
      <c r="C773" s="151"/>
      <c r="D773" s="51"/>
      <c r="E773" s="51"/>
      <c r="F773" s="51"/>
      <c r="G773" s="51"/>
      <c r="H773" s="17"/>
    </row>
    <row r="774" spans="1:8" s="4" customFormat="1" x14ac:dyDescent="0.2">
      <c r="A774" s="151"/>
      <c r="B774" s="152"/>
      <c r="C774" s="151"/>
      <c r="D774" s="51"/>
      <c r="E774" s="365"/>
      <c r="F774" s="51"/>
      <c r="G774" s="51"/>
      <c r="H774" s="17"/>
    </row>
    <row r="775" spans="1:8" s="4" customFormat="1" x14ac:dyDescent="0.2">
      <c r="A775" s="151"/>
      <c r="B775" s="152"/>
      <c r="C775" s="151"/>
      <c r="D775" s="51"/>
      <c r="E775" s="51"/>
      <c r="F775" s="51"/>
      <c r="G775" s="51"/>
      <c r="H775" s="17"/>
    </row>
    <row r="776" spans="1:8" s="4" customFormat="1" x14ac:dyDescent="0.2">
      <c r="A776" s="110"/>
      <c r="B776" s="111"/>
      <c r="C776" s="110"/>
      <c r="D776" s="50"/>
      <c r="E776" s="50"/>
      <c r="F776" s="50"/>
      <c r="G776" s="50"/>
    </row>
    <row r="777" spans="1:8" s="4" customFormat="1" x14ac:dyDescent="0.2">
      <c r="A777" s="110"/>
      <c r="B777" s="111"/>
      <c r="C777" s="110"/>
      <c r="D777" s="50"/>
      <c r="E777" s="50"/>
      <c r="F777" s="50"/>
      <c r="G777" s="50"/>
    </row>
    <row r="778" spans="1:8" s="4" customFormat="1" x14ac:dyDescent="0.2">
      <c r="A778" s="110"/>
      <c r="B778" s="111"/>
      <c r="C778" s="110"/>
      <c r="D778" s="50"/>
      <c r="E778" s="50"/>
      <c r="F778" s="50"/>
      <c r="G778" s="50"/>
    </row>
    <row r="779" spans="1:8" s="4" customFormat="1" x14ac:dyDescent="0.2">
      <c r="A779" s="110"/>
      <c r="B779" s="111"/>
      <c r="C779" s="110"/>
      <c r="D779" s="50"/>
      <c r="E779" s="50"/>
      <c r="F779" s="50"/>
      <c r="G779" s="50"/>
    </row>
    <row r="780" spans="1:8" s="4" customFormat="1" x14ac:dyDescent="0.2">
      <c r="A780" s="110"/>
      <c r="B780" s="111"/>
      <c r="C780" s="110"/>
      <c r="D780" s="50"/>
      <c r="E780" s="50"/>
      <c r="F780" s="50"/>
      <c r="G780" s="50"/>
    </row>
    <row r="781" spans="1:8" s="4" customFormat="1" x14ac:dyDescent="0.2">
      <c r="A781" s="50"/>
      <c r="B781" s="1"/>
      <c r="C781" s="50"/>
      <c r="D781" s="50"/>
      <c r="E781" s="50"/>
      <c r="F781" s="50"/>
      <c r="G781" s="50"/>
    </row>
    <row r="782" spans="1:8" s="4" customFormat="1" x14ac:dyDescent="0.2">
      <c r="A782" s="50"/>
      <c r="B782" s="1"/>
      <c r="C782" s="50"/>
      <c r="D782" s="50"/>
      <c r="E782" s="50"/>
      <c r="F782" s="50"/>
      <c r="G782" s="50"/>
    </row>
    <row r="783" spans="1:8" s="4" customFormat="1" x14ac:dyDescent="0.2">
      <c r="A783" s="50"/>
      <c r="B783" s="1"/>
      <c r="C783" s="50"/>
      <c r="D783" s="50"/>
      <c r="E783" s="50"/>
      <c r="F783" s="50"/>
      <c r="G783" s="50"/>
    </row>
    <row r="784" spans="1:8" s="4" customFormat="1" x14ac:dyDescent="0.2">
      <c r="A784" s="50"/>
      <c r="B784" s="1"/>
      <c r="C784" s="50"/>
      <c r="D784" s="50"/>
      <c r="E784" s="50"/>
      <c r="F784" s="50"/>
      <c r="G784" s="50"/>
    </row>
    <row r="785" spans="1:7" s="4" customFormat="1" x14ac:dyDescent="0.2">
      <c r="A785" s="50"/>
      <c r="B785" s="1"/>
      <c r="C785" s="50"/>
      <c r="D785" s="50"/>
      <c r="E785" s="50"/>
      <c r="F785" s="50"/>
      <c r="G785" s="50"/>
    </row>
    <row r="786" spans="1:7" s="4" customFormat="1" x14ac:dyDescent="0.2">
      <c r="A786" s="50"/>
      <c r="B786" s="1"/>
      <c r="C786" s="50"/>
      <c r="D786" s="50"/>
      <c r="E786" s="50"/>
      <c r="F786" s="50"/>
      <c r="G786" s="50"/>
    </row>
    <row r="787" spans="1:7" s="4" customFormat="1" x14ac:dyDescent="0.2">
      <c r="A787" s="50"/>
      <c r="B787" s="1"/>
      <c r="C787" s="50"/>
      <c r="D787" s="50"/>
      <c r="E787" s="50"/>
      <c r="F787" s="50"/>
      <c r="G787" s="50"/>
    </row>
    <row r="788" spans="1:7" s="4" customFormat="1" x14ac:dyDescent="0.2">
      <c r="A788" s="50"/>
      <c r="B788" s="1"/>
      <c r="C788" s="50"/>
      <c r="D788" s="50"/>
      <c r="E788" s="50"/>
      <c r="F788" s="50"/>
      <c r="G788" s="50"/>
    </row>
    <row r="789" spans="1:7" s="4" customFormat="1" x14ac:dyDescent="0.2">
      <c r="A789" s="50"/>
      <c r="B789" s="1"/>
      <c r="C789" s="50"/>
      <c r="D789" s="50"/>
      <c r="E789" s="50"/>
      <c r="F789" s="50"/>
      <c r="G789" s="50"/>
    </row>
    <row r="790" spans="1:7" s="4" customFormat="1" x14ac:dyDescent="0.2">
      <c r="A790" s="50"/>
      <c r="B790" s="1"/>
      <c r="C790" s="50"/>
      <c r="D790" s="50"/>
      <c r="E790" s="50"/>
      <c r="F790" s="50"/>
      <c r="G790" s="50"/>
    </row>
    <row r="791" spans="1:7" s="4" customFormat="1" x14ac:dyDescent="0.2">
      <c r="A791" s="50"/>
      <c r="B791" s="1"/>
      <c r="C791" s="50"/>
      <c r="D791" s="50"/>
      <c r="E791" s="50"/>
      <c r="F791" s="50"/>
      <c r="G791" s="50"/>
    </row>
    <row r="792" spans="1:7" s="4" customFormat="1" x14ac:dyDescent="0.2">
      <c r="A792" s="50"/>
      <c r="B792" s="1"/>
      <c r="C792" s="50"/>
      <c r="D792" s="50"/>
      <c r="E792" s="50"/>
      <c r="F792" s="50"/>
      <c r="G792" s="50"/>
    </row>
    <row r="793" spans="1:7" s="4" customFormat="1" x14ac:dyDescent="0.2">
      <c r="A793" s="50"/>
      <c r="B793" s="1"/>
      <c r="C793" s="50"/>
      <c r="D793" s="50"/>
      <c r="E793" s="50"/>
      <c r="F793" s="50"/>
      <c r="G793" s="50"/>
    </row>
    <row r="794" spans="1:7" s="4" customFormat="1" x14ac:dyDescent="0.2">
      <c r="A794" s="50"/>
      <c r="B794" s="1"/>
      <c r="C794" s="50"/>
      <c r="D794" s="50"/>
      <c r="E794" s="50"/>
      <c r="F794" s="50"/>
      <c r="G794" s="50"/>
    </row>
    <row r="795" spans="1:7" s="4" customFormat="1" x14ac:dyDescent="0.2">
      <c r="A795" s="50"/>
      <c r="B795" s="1"/>
      <c r="C795" s="50"/>
      <c r="D795" s="50"/>
      <c r="E795" s="50"/>
      <c r="F795" s="50"/>
      <c r="G795" s="50"/>
    </row>
    <row r="796" spans="1:7" s="4" customFormat="1" x14ac:dyDescent="0.2">
      <c r="A796" s="50"/>
      <c r="B796" s="1"/>
      <c r="C796" s="50"/>
      <c r="D796" s="50"/>
      <c r="E796" s="50"/>
      <c r="F796" s="50"/>
      <c r="G796" s="50"/>
    </row>
    <row r="797" spans="1:7" s="4" customFormat="1" x14ac:dyDescent="0.2">
      <c r="A797" s="50"/>
      <c r="B797" s="1"/>
      <c r="C797" s="50"/>
      <c r="D797" s="50"/>
      <c r="E797" s="50"/>
      <c r="F797" s="50"/>
      <c r="G797" s="50"/>
    </row>
    <row r="798" spans="1:7" s="4" customFormat="1" x14ac:dyDescent="0.2">
      <c r="A798" s="50"/>
      <c r="B798" s="1"/>
      <c r="C798" s="50"/>
      <c r="D798" s="50"/>
      <c r="E798" s="50"/>
      <c r="F798" s="50"/>
      <c r="G798" s="50"/>
    </row>
    <row r="799" spans="1:7" s="4" customFormat="1" x14ac:dyDescent="0.2">
      <c r="A799" s="50"/>
      <c r="B799" s="1"/>
      <c r="C799" s="50"/>
      <c r="D799" s="50"/>
      <c r="E799" s="50"/>
      <c r="F799" s="50"/>
      <c r="G799" s="50"/>
    </row>
    <row r="800" spans="1:7" s="4" customFormat="1" x14ac:dyDescent="0.2">
      <c r="A800" s="50"/>
      <c r="B800" s="1"/>
      <c r="C800" s="50"/>
      <c r="D800" s="50"/>
      <c r="E800" s="50"/>
      <c r="F800" s="50"/>
      <c r="G800" s="50"/>
    </row>
    <row r="801" spans="1:7" s="4" customFormat="1" x14ac:dyDescent="0.2">
      <c r="A801" s="50"/>
      <c r="B801" s="1"/>
      <c r="C801" s="50"/>
      <c r="D801" s="50"/>
      <c r="E801" s="50"/>
      <c r="F801" s="50"/>
      <c r="G801" s="50"/>
    </row>
    <row r="802" spans="1:7" s="4" customFormat="1" x14ac:dyDescent="0.2">
      <c r="A802" s="50"/>
      <c r="B802" s="1"/>
      <c r="C802" s="50"/>
      <c r="D802" s="50"/>
      <c r="E802" s="50"/>
      <c r="F802" s="50"/>
      <c r="G802" s="50"/>
    </row>
    <row r="803" spans="1:7" s="4" customFormat="1" x14ac:dyDescent="0.2">
      <c r="A803" s="50"/>
      <c r="B803" s="1"/>
      <c r="C803" s="50"/>
      <c r="D803" s="50"/>
      <c r="E803" s="50"/>
      <c r="F803" s="50"/>
      <c r="G803" s="50"/>
    </row>
    <row r="804" spans="1:7" s="4" customFormat="1" x14ac:dyDescent="0.2">
      <c r="A804" s="50"/>
      <c r="B804" s="1"/>
      <c r="C804" s="50"/>
      <c r="D804" s="50"/>
      <c r="E804" s="50"/>
      <c r="F804" s="50"/>
      <c r="G804" s="50"/>
    </row>
    <row r="805" spans="1:7" s="4" customFormat="1" x14ac:dyDescent="0.2">
      <c r="A805" s="50"/>
      <c r="B805" s="1"/>
      <c r="C805" s="50"/>
      <c r="D805" s="50"/>
      <c r="E805" s="50"/>
      <c r="F805" s="50"/>
      <c r="G805" s="50"/>
    </row>
    <row r="806" spans="1:7" s="4" customFormat="1" x14ac:dyDescent="0.2">
      <c r="A806" s="50"/>
      <c r="B806" s="1"/>
      <c r="C806" s="50"/>
      <c r="D806" s="50"/>
      <c r="E806" s="50"/>
      <c r="F806" s="50"/>
      <c r="G806" s="50"/>
    </row>
    <row r="807" spans="1:7" s="4" customFormat="1" x14ac:dyDescent="0.2">
      <c r="A807" s="50"/>
      <c r="B807" s="1"/>
      <c r="C807" s="50"/>
      <c r="D807" s="50"/>
      <c r="E807" s="50"/>
      <c r="F807" s="50"/>
      <c r="G807" s="50"/>
    </row>
    <row r="808" spans="1:7" s="4" customFormat="1" x14ac:dyDescent="0.2">
      <c r="A808" s="50"/>
      <c r="B808" s="1"/>
      <c r="C808" s="50"/>
      <c r="D808" s="50"/>
      <c r="E808" s="50"/>
      <c r="F808" s="50"/>
      <c r="G808" s="50"/>
    </row>
    <row r="809" spans="1:7" s="4" customFormat="1" x14ac:dyDescent="0.2">
      <c r="A809" s="50"/>
      <c r="B809" s="1"/>
      <c r="C809" s="50"/>
      <c r="D809" s="50"/>
      <c r="E809" s="50"/>
      <c r="F809" s="50"/>
      <c r="G809" s="50"/>
    </row>
    <row r="810" spans="1:7" s="4" customFormat="1" x14ac:dyDescent="0.2">
      <c r="A810" s="50"/>
      <c r="B810" s="1"/>
      <c r="C810" s="50"/>
      <c r="D810" s="50"/>
      <c r="E810" s="50"/>
      <c r="F810" s="50"/>
      <c r="G810" s="50"/>
    </row>
    <row r="811" spans="1:7" s="4" customFormat="1" x14ac:dyDescent="0.2">
      <c r="A811" s="50"/>
      <c r="B811" s="1"/>
      <c r="C811" s="50"/>
      <c r="D811" s="50"/>
      <c r="E811" s="50"/>
      <c r="F811" s="50"/>
      <c r="G811" s="50"/>
    </row>
    <row r="812" spans="1:7" s="4" customFormat="1" x14ac:dyDescent="0.2">
      <c r="A812" s="50"/>
      <c r="B812" s="1"/>
      <c r="C812" s="50"/>
      <c r="D812" s="50"/>
      <c r="E812" s="50"/>
      <c r="F812" s="50"/>
      <c r="G812" s="50"/>
    </row>
    <row r="813" spans="1:7" s="4" customFormat="1" x14ac:dyDescent="0.2">
      <c r="A813" s="50"/>
      <c r="B813" s="1"/>
      <c r="C813" s="50"/>
      <c r="D813" s="50"/>
      <c r="E813" s="50"/>
      <c r="F813" s="50"/>
      <c r="G813" s="50"/>
    </row>
    <row r="814" spans="1:7" s="4" customFormat="1" x14ac:dyDescent="0.2">
      <c r="A814" s="50"/>
      <c r="B814" s="1"/>
      <c r="C814" s="50"/>
      <c r="D814" s="50"/>
      <c r="E814" s="50"/>
      <c r="F814" s="50"/>
      <c r="G814" s="50"/>
    </row>
    <row r="815" spans="1:7" s="4" customFormat="1" x14ac:dyDescent="0.2">
      <c r="A815" s="50"/>
      <c r="B815" s="1"/>
      <c r="C815" s="50"/>
      <c r="D815" s="50"/>
      <c r="E815" s="50"/>
      <c r="F815" s="50"/>
      <c r="G815" s="50"/>
    </row>
    <row r="816" spans="1:7" s="4" customFormat="1" x14ac:dyDescent="0.2">
      <c r="A816" s="50"/>
      <c r="B816" s="1"/>
      <c r="C816" s="50"/>
      <c r="D816" s="50"/>
      <c r="E816" s="50"/>
      <c r="F816" s="50"/>
      <c r="G816" s="50"/>
    </row>
    <row r="817" spans="1:7" s="4" customFormat="1" x14ac:dyDescent="0.2">
      <c r="A817" s="50"/>
      <c r="B817" s="1"/>
      <c r="C817" s="50"/>
      <c r="D817" s="50"/>
      <c r="E817" s="50"/>
      <c r="F817" s="50"/>
      <c r="G817" s="50"/>
    </row>
    <row r="818" spans="1:7" s="4" customFormat="1" x14ac:dyDescent="0.2">
      <c r="A818" s="50"/>
      <c r="B818" s="1"/>
      <c r="C818" s="50"/>
      <c r="D818" s="50"/>
      <c r="E818" s="50"/>
      <c r="F818" s="50"/>
      <c r="G818" s="50"/>
    </row>
    <row r="819" spans="1:7" s="4" customFormat="1" x14ac:dyDescent="0.2">
      <c r="A819" s="50"/>
      <c r="B819" s="1"/>
      <c r="C819" s="50"/>
      <c r="D819" s="50"/>
      <c r="E819" s="50"/>
      <c r="F819" s="50"/>
      <c r="G819" s="50"/>
    </row>
    <row r="820" spans="1:7" s="4" customFormat="1" x14ac:dyDescent="0.2">
      <c r="A820" s="50"/>
      <c r="B820" s="1"/>
      <c r="C820" s="50"/>
      <c r="D820" s="50"/>
      <c r="E820" s="50"/>
      <c r="F820" s="50"/>
      <c r="G820" s="50"/>
    </row>
    <row r="821" spans="1:7" s="4" customFormat="1" x14ac:dyDescent="0.2">
      <c r="A821" s="50"/>
      <c r="B821" s="1"/>
      <c r="C821" s="50"/>
      <c r="D821" s="50"/>
      <c r="E821" s="50"/>
      <c r="F821" s="50"/>
      <c r="G821" s="50"/>
    </row>
    <row r="822" spans="1:7" s="4" customFormat="1" x14ac:dyDescent="0.2">
      <c r="A822" s="50"/>
      <c r="B822" s="1"/>
      <c r="C822" s="50"/>
      <c r="D822" s="50"/>
      <c r="E822" s="50"/>
      <c r="F822" s="50"/>
      <c r="G822" s="50"/>
    </row>
    <row r="823" spans="1:7" s="4" customFormat="1" x14ac:dyDescent="0.2">
      <c r="A823" s="50"/>
      <c r="B823" s="1"/>
      <c r="C823" s="50"/>
      <c r="D823" s="50"/>
      <c r="E823" s="50"/>
      <c r="F823" s="50"/>
      <c r="G823" s="50"/>
    </row>
    <row r="824" spans="1:7" s="4" customFormat="1" x14ac:dyDescent="0.2">
      <c r="A824" s="50"/>
      <c r="B824" s="1"/>
      <c r="C824" s="50"/>
      <c r="D824" s="50"/>
      <c r="E824" s="50"/>
      <c r="F824" s="50"/>
      <c r="G824" s="50"/>
    </row>
    <row r="825" spans="1:7" s="4" customFormat="1" x14ac:dyDescent="0.2">
      <c r="A825" s="50"/>
      <c r="B825" s="1"/>
      <c r="C825" s="50"/>
      <c r="D825" s="50"/>
      <c r="E825" s="50"/>
      <c r="F825" s="50"/>
      <c r="G825" s="50"/>
    </row>
    <row r="826" spans="1:7" s="4" customFormat="1" x14ac:dyDescent="0.2">
      <c r="A826" s="50"/>
      <c r="B826" s="1"/>
      <c r="C826" s="50"/>
      <c r="D826" s="50"/>
      <c r="E826" s="50"/>
      <c r="F826" s="50"/>
      <c r="G826" s="50"/>
    </row>
    <row r="827" spans="1:7" s="4" customFormat="1" x14ac:dyDescent="0.2">
      <c r="A827" s="50"/>
      <c r="B827" s="1"/>
      <c r="C827" s="50"/>
      <c r="D827" s="50"/>
      <c r="E827" s="50"/>
      <c r="F827" s="50"/>
      <c r="G827" s="50"/>
    </row>
    <row r="828" spans="1:7" s="4" customFormat="1" x14ac:dyDescent="0.2">
      <c r="A828" s="50"/>
      <c r="B828" s="1"/>
      <c r="C828" s="50"/>
      <c r="D828" s="50"/>
      <c r="E828" s="50"/>
      <c r="F828" s="50"/>
      <c r="G828" s="50"/>
    </row>
    <row r="829" spans="1:7" s="4" customFormat="1" x14ac:dyDescent="0.2">
      <c r="A829" s="50"/>
      <c r="B829" s="1"/>
      <c r="C829" s="50"/>
      <c r="D829" s="50"/>
      <c r="E829" s="50"/>
      <c r="F829" s="50"/>
      <c r="G829" s="50"/>
    </row>
    <row r="830" spans="1:7" s="4" customFormat="1" x14ac:dyDescent="0.2">
      <c r="A830" s="50"/>
      <c r="B830" s="1"/>
      <c r="C830" s="50"/>
      <c r="D830" s="50"/>
      <c r="E830" s="50"/>
      <c r="F830" s="50"/>
      <c r="G830" s="50"/>
    </row>
    <row r="831" spans="1:7" s="4" customFormat="1" x14ac:dyDescent="0.2">
      <c r="A831" s="50"/>
      <c r="B831" s="1"/>
      <c r="C831" s="50"/>
      <c r="D831" s="50"/>
      <c r="E831" s="50"/>
      <c r="F831" s="50"/>
      <c r="G831" s="50"/>
    </row>
    <row r="832" spans="1:7" s="4" customFormat="1" x14ac:dyDescent="0.2">
      <c r="A832" s="50"/>
      <c r="B832" s="1"/>
      <c r="C832" s="50"/>
      <c r="D832" s="50"/>
      <c r="E832" s="50"/>
      <c r="F832" s="50"/>
      <c r="G832" s="50"/>
    </row>
    <row r="833" spans="1:7" s="4" customFormat="1" x14ac:dyDescent="0.2">
      <c r="A833" s="50"/>
      <c r="B833" s="1"/>
      <c r="C833" s="50"/>
      <c r="D833" s="50"/>
      <c r="E833" s="50"/>
      <c r="F833" s="50"/>
      <c r="G833" s="50"/>
    </row>
    <row r="834" spans="1:7" s="4" customFormat="1" x14ac:dyDescent="0.2">
      <c r="A834" s="50"/>
      <c r="B834" s="1"/>
      <c r="C834" s="50"/>
      <c r="D834" s="50"/>
      <c r="E834" s="50"/>
      <c r="F834" s="50"/>
      <c r="G834" s="50"/>
    </row>
    <row r="835" spans="1:7" s="4" customFormat="1" x14ac:dyDescent="0.2">
      <c r="A835" s="50"/>
      <c r="B835" s="1"/>
      <c r="C835" s="50"/>
      <c r="D835" s="50"/>
      <c r="E835" s="50"/>
      <c r="F835" s="50"/>
      <c r="G835" s="50"/>
    </row>
    <row r="836" spans="1:7" s="4" customFormat="1" x14ac:dyDescent="0.2">
      <c r="A836" s="50"/>
      <c r="B836" s="1"/>
      <c r="C836" s="50"/>
      <c r="D836" s="50"/>
      <c r="E836" s="50"/>
      <c r="F836" s="50"/>
      <c r="G836" s="50"/>
    </row>
    <row r="837" spans="1:7" s="4" customFormat="1" x14ac:dyDescent="0.2">
      <c r="A837" s="50"/>
      <c r="B837" s="1"/>
      <c r="C837" s="50"/>
      <c r="D837" s="50"/>
      <c r="E837" s="50"/>
      <c r="F837" s="50"/>
      <c r="G837" s="50"/>
    </row>
    <row r="838" spans="1:7" s="4" customFormat="1" x14ac:dyDescent="0.2">
      <c r="A838" s="50"/>
      <c r="B838" s="1"/>
      <c r="C838" s="50"/>
      <c r="D838" s="50"/>
      <c r="E838" s="50"/>
      <c r="F838" s="50"/>
      <c r="G838" s="50"/>
    </row>
    <row r="839" spans="1:7" s="4" customFormat="1" x14ac:dyDescent="0.2">
      <c r="A839" s="50"/>
      <c r="B839" s="1"/>
      <c r="C839" s="50"/>
      <c r="D839" s="50"/>
      <c r="E839" s="50"/>
      <c r="F839" s="50"/>
      <c r="G839" s="50"/>
    </row>
    <row r="840" spans="1:7" s="4" customFormat="1" x14ac:dyDescent="0.2">
      <c r="A840" s="50"/>
      <c r="B840" s="1"/>
      <c r="C840" s="50"/>
      <c r="D840" s="50"/>
      <c r="E840" s="50"/>
      <c r="F840" s="50"/>
      <c r="G840" s="50"/>
    </row>
    <row r="841" spans="1:7" s="4" customFormat="1" x14ac:dyDescent="0.2">
      <c r="A841" s="50"/>
      <c r="B841" s="1"/>
      <c r="C841" s="50"/>
      <c r="D841" s="50"/>
      <c r="E841" s="50"/>
      <c r="F841" s="50"/>
      <c r="G841" s="50"/>
    </row>
    <row r="842" spans="1:7" s="4" customFormat="1" x14ac:dyDescent="0.2">
      <c r="A842" s="50"/>
      <c r="B842" s="1"/>
      <c r="C842" s="50"/>
      <c r="D842" s="50"/>
      <c r="E842" s="50"/>
      <c r="F842" s="50"/>
      <c r="G842" s="50"/>
    </row>
    <row r="843" spans="1:7" s="4" customFormat="1" x14ac:dyDescent="0.2">
      <c r="A843" s="50"/>
      <c r="B843" s="1"/>
      <c r="C843" s="50"/>
      <c r="D843" s="50"/>
      <c r="E843" s="50"/>
      <c r="F843" s="50"/>
      <c r="G843" s="50"/>
    </row>
    <row r="844" spans="1:7" s="4" customFormat="1" x14ac:dyDescent="0.2">
      <c r="A844" s="50"/>
      <c r="B844" s="1"/>
      <c r="C844" s="50"/>
      <c r="D844" s="50"/>
      <c r="E844" s="50"/>
      <c r="F844" s="50"/>
      <c r="G844" s="50"/>
    </row>
    <row r="845" spans="1:7" s="4" customFormat="1" x14ac:dyDescent="0.2">
      <c r="A845" s="50"/>
      <c r="B845" s="1"/>
      <c r="C845" s="50"/>
      <c r="D845" s="50"/>
      <c r="E845" s="50"/>
      <c r="F845" s="50"/>
      <c r="G845" s="50"/>
    </row>
    <row r="846" spans="1:7" s="4" customFormat="1" x14ac:dyDescent="0.2">
      <c r="A846" s="50"/>
      <c r="B846" s="1"/>
      <c r="C846" s="50"/>
      <c r="D846" s="50"/>
      <c r="E846" s="50"/>
      <c r="F846" s="50"/>
      <c r="G846" s="50"/>
    </row>
    <row r="847" spans="1:7" s="4" customFormat="1" x14ac:dyDescent="0.2">
      <c r="A847" s="50"/>
      <c r="B847" s="1"/>
      <c r="C847" s="50"/>
      <c r="D847" s="50"/>
      <c r="E847" s="50"/>
      <c r="F847" s="50"/>
      <c r="G847" s="50"/>
    </row>
    <row r="848" spans="1:7" s="4" customFormat="1" x14ac:dyDescent="0.2">
      <c r="A848" s="50"/>
      <c r="B848" s="1"/>
      <c r="C848" s="50"/>
      <c r="D848" s="50"/>
      <c r="E848" s="50"/>
      <c r="F848" s="50"/>
      <c r="G848" s="50"/>
    </row>
    <row r="849" spans="1:8" s="4" customFormat="1" x14ac:dyDescent="0.2">
      <c r="A849" s="50"/>
      <c r="B849" s="1"/>
      <c r="C849" s="50"/>
      <c r="D849" s="50"/>
      <c r="E849" s="50"/>
      <c r="F849" s="50"/>
      <c r="G849" s="50"/>
    </row>
    <row r="850" spans="1:8" s="4" customFormat="1" x14ac:dyDescent="0.2">
      <c r="A850" s="50"/>
      <c r="B850" s="1"/>
      <c r="C850" s="50"/>
      <c r="D850" s="50"/>
      <c r="E850" s="50"/>
      <c r="F850" s="50"/>
      <c r="G850" s="50"/>
    </row>
    <row r="851" spans="1:8" s="4" customFormat="1" x14ac:dyDescent="0.2">
      <c r="A851" s="50"/>
      <c r="B851" s="1"/>
      <c r="C851" s="50"/>
      <c r="D851" s="50"/>
      <c r="E851" s="50"/>
      <c r="F851" s="50"/>
      <c r="G851" s="50"/>
    </row>
    <row r="852" spans="1:8" x14ac:dyDescent="0.2">
      <c r="A852" s="50"/>
      <c r="C852" s="50"/>
      <c r="D852" s="50"/>
      <c r="E852" s="50"/>
      <c r="F852" s="50"/>
      <c r="G852" s="50"/>
      <c r="H852" s="4"/>
    </row>
    <row r="853" spans="1:8" x14ac:dyDescent="0.2">
      <c r="A853" s="50"/>
      <c r="C853" s="50"/>
      <c r="D853" s="50"/>
      <c r="E853" s="50"/>
      <c r="F853" s="50"/>
      <c r="G853" s="50"/>
      <c r="H853" s="4"/>
    </row>
    <row r="854" spans="1:8" x14ac:dyDescent="0.2">
      <c r="A854" s="50"/>
      <c r="C854" s="50"/>
      <c r="D854" s="50"/>
      <c r="E854" s="50"/>
      <c r="F854" s="50"/>
      <c r="G854" s="50"/>
      <c r="H854" s="4"/>
    </row>
    <row r="855" spans="1:8" x14ac:dyDescent="0.2">
      <c r="A855" s="50"/>
      <c r="C855" s="50"/>
      <c r="D855" s="50"/>
      <c r="E855" s="50"/>
      <c r="F855" s="50"/>
      <c r="G855" s="50"/>
      <c r="H855" s="4"/>
    </row>
    <row r="856" spans="1:8" x14ac:dyDescent="0.2">
      <c r="A856" s="50"/>
      <c r="C856" s="50"/>
      <c r="D856" s="50"/>
      <c r="E856" s="50"/>
      <c r="F856" s="50"/>
      <c r="G856" s="50"/>
      <c r="H856" s="4"/>
    </row>
    <row r="857" spans="1:8" x14ac:dyDescent="0.2">
      <c r="A857" s="50"/>
      <c r="C857" s="50"/>
      <c r="D857" s="50"/>
      <c r="E857" s="50"/>
      <c r="F857" s="50"/>
      <c r="G857" s="50"/>
      <c r="H857" s="4"/>
    </row>
    <row r="858" spans="1:8" x14ac:dyDescent="0.2">
      <c r="A858" s="50"/>
      <c r="C858" s="50"/>
      <c r="D858" s="50"/>
      <c r="E858" s="50"/>
      <c r="F858" s="50"/>
      <c r="G858" s="50"/>
      <c r="H858" s="4"/>
    </row>
    <row r="859" spans="1:8" x14ac:dyDescent="0.2">
      <c r="A859" s="50"/>
      <c r="C859" s="50"/>
      <c r="D859" s="50"/>
      <c r="E859" s="50"/>
      <c r="F859" s="50"/>
      <c r="G859" s="50"/>
      <c r="H859" s="4"/>
    </row>
    <row r="860" spans="1:8" x14ac:dyDescent="0.2">
      <c r="A860" s="50"/>
      <c r="C860" s="50"/>
      <c r="D860" s="50"/>
      <c r="E860" s="50"/>
      <c r="F860" s="50"/>
      <c r="G860" s="50"/>
      <c r="H860" s="4"/>
    </row>
    <row r="861" spans="1:8" x14ac:dyDescent="0.2">
      <c r="A861" s="50"/>
      <c r="C861" s="50"/>
      <c r="D861" s="50"/>
      <c r="E861" s="50"/>
      <c r="F861" s="50"/>
      <c r="G861" s="50"/>
      <c r="H861" s="4"/>
    </row>
    <row r="862" spans="1:8" x14ac:dyDescent="0.2">
      <c r="A862" s="50"/>
      <c r="C862" s="50"/>
      <c r="D862" s="50"/>
      <c r="E862" s="50"/>
      <c r="F862" s="50"/>
      <c r="G862" s="50"/>
      <c r="H862" s="4"/>
    </row>
    <row r="863" spans="1:8" x14ac:dyDescent="0.2">
      <c r="A863" s="50"/>
      <c r="C863" s="50"/>
      <c r="D863" s="50"/>
      <c r="E863" s="50"/>
      <c r="F863" s="50"/>
      <c r="G863" s="50"/>
      <c r="H863" s="4"/>
    </row>
    <row r="864" spans="1:8" x14ac:dyDescent="0.2">
      <c r="A864" s="50"/>
      <c r="C864" s="50"/>
      <c r="D864" s="50"/>
      <c r="E864" s="50"/>
      <c r="F864" s="50"/>
      <c r="G864" s="50"/>
      <c r="H864" s="4"/>
    </row>
    <row r="865" spans="1:8" x14ac:dyDescent="0.2">
      <c r="A865" s="50"/>
      <c r="C865" s="50"/>
      <c r="D865" s="50"/>
      <c r="E865" s="50"/>
      <c r="F865" s="50"/>
      <c r="G865" s="50"/>
      <c r="H865" s="4"/>
    </row>
    <row r="866" spans="1:8" x14ac:dyDescent="0.2">
      <c r="A866" s="50"/>
      <c r="C866" s="50"/>
      <c r="D866" s="50"/>
      <c r="E866" s="50"/>
      <c r="F866" s="50"/>
      <c r="G866" s="50"/>
      <c r="H866" s="4"/>
    </row>
    <row r="867" spans="1:8" x14ac:dyDescent="0.2">
      <c r="A867" s="50"/>
      <c r="C867" s="50"/>
      <c r="D867" s="50"/>
      <c r="E867" s="50"/>
      <c r="F867" s="50"/>
      <c r="G867" s="50"/>
      <c r="H867" s="4"/>
    </row>
    <row r="868" spans="1:8" x14ac:dyDescent="0.2">
      <c r="D868" s="50"/>
    </row>
    <row r="869" spans="1:8" x14ac:dyDescent="0.2">
      <c r="D869" s="50"/>
    </row>
    <row r="870" spans="1:8" x14ac:dyDescent="0.2">
      <c r="D870" s="50"/>
    </row>
    <row r="871" spans="1:8" x14ac:dyDescent="0.2">
      <c r="D871" s="50"/>
    </row>
    <row r="872" spans="1:8" x14ac:dyDescent="0.2">
      <c r="D872" s="50"/>
    </row>
    <row r="873" spans="1:8" x14ac:dyDescent="0.2">
      <c r="D873" s="50"/>
    </row>
    <row r="874" spans="1:8" x14ac:dyDescent="0.2">
      <c r="D874" s="50"/>
    </row>
    <row r="875" spans="1:8" x14ac:dyDescent="0.2">
      <c r="D875" s="50"/>
    </row>
    <row r="876" spans="1:8" x14ac:dyDescent="0.2">
      <c r="D876" s="50"/>
    </row>
    <row r="877" spans="1:8" x14ac:dyDescent="0.2">
      <c r="D877" s="50"/>
    </row>
    <row r="878" spans="1:8" x14ac:dyDescent="0.2">
      <c r="D878" s="50"/>
    </row>
    <row r="879" spans="1:8" x14ac:dyDescent="0.2">
      <c r="D879" s="50"/>
    </row>
    <row r="880" spans="1:8" x14ac:dyDescent="0.2">
      <c r="D880" s="50"/>
    </row>
    <row r="881" spans="4:4" x14ac:dyDescent="0.2">
      <c r="D881" s="50"/>
    </row>
    <row r="882" spans="4:4" x14ac:dyDescent="0.2">
      <c r="D882" s="50"/>
    </row>
    <row r="883" spans="4:4" x14ac:dyDescent="0.2">
      <c r="D883" s="50"/>
    </row>
    <row r="884" spans="4:4" x14ac:dyDescent="0.2">
      <c r="D884" s="50"/>
    </row>
    <row r="885" spans="4:4" x14ac:dyDescent="0.2">
      <c r="D885" s="50"/>
    </row>
    <row r="886" spans="4:4" x14ac:dyDescent="0.2">
      <c r="D886" s="50"/>
    </row>
    <row r="887" spans="4:4" x14ac:dyDescent="0.2">
      <c r="D887" s="50"/>
    </row>
    <row r="888" spans="4:4" x14ac:dyDescent="0.2">
      <c r="D888" s="50"/>
    </row>
    <row r="889" spans="4:4" x14ac:dyDescent="0.2">
      <c r="D889" s="50"/>
    </row>
    <row r="890" spans="4:4" x14ac:dyDescent="0.2">
      <c r="D890" s="50"/>
    </row>
    <row r="891" spans="4:4" x14ac:dyDescent="0.2">
      <c r="D891" s="50"/>
    </row>
    <row r="892" spans="4:4" x14ac:dyDescent="0.2">
      <c r="D892" s="50"/>
    </row>
    <row r="893" spans="4:4" x14ac:dyDescent="0.2">
      <c r="D893" s="50"/>
    </row>
    <row r="894" spans="4:4" x14ac:dyDescent="0.2">
      <c r="D894" s="50"/>
    </row>
    <row r="895" spans="4:4" x14ac:dyDescent="0.2">
      <c r="D895" s="50"/>
    </row>
    <row r="896" spans="4:4" x14ac:dyDescent="0.2">
      <c r="D896" s="50"/>
    </row>
    <row r="897" spans="4:4" x14ac:dyDescent="0.2">
      <c r="D897" s="50"/>
    </row>
    <row r="898" spans="4:4" x14ac:dyDescent="0.2">
      <c r="D898" s="50"/>
    </row>
    <row r="899" spans="4:4" x14ac:dyDescent="0.2">
      <c r="D899" s="50"/>
    </row>
    <row r="900" spans="4:4" x14ac:dyDescent="0.2">
      <c r="D900" s="50"/>
    </row>
    <row r="901" spans="4:4" x14ac:dyDescent="0.2">
      <c r="D901" s="50"/>
    </row>
    <row r="902" spans="4:4" x14ac:dyDescent="0.2">
      <c r="D902" s="50"/>
    </row>
    <row r="903" spans="4:4" x14ac:dyDescent="0.2">
      <c r="D903" s="50"/>
    </row>
    <row r="904" spans="4:4" x14ac:dyDescent="0.2">
      <c r="D904" s="50"/>
    </row>
    <row r="905" spans="4:4" x14ac:dyDescent="0.2">
      <c r="D905" s="50"/>
    </row>
    <row r="906" spans="4:4" x14ac:dyDescent="0.2">
      <c r="D906" s="50"/>
    </row>
    <row r="907" spans="4:4" x14ac:dyDescent="0.2">
      <c r="D907" s="50"/>
    </row>
    <row r="908" spans="4:4" x14ac:dyDescent="0.2">
      <c r="D908" s="50"/>
    </row>
    <row r="909" spans="4:4" x14ac:dyDescent="0.2">
      <c r="D909" s="50"/>
    </row>
    <row r="910" spans="4:4" x14ac:dyDescent="0.2">
      <c r="D910" s="50"/>
    </row>
    <row r="911" spans="4:4" x14ac:dyDescent="0.2">
      <c r="D911" s="50"/>
    </row>
    <row r="912" spans="4:4" x14ac:dyDescent="0.2">
      <c r="D912" s="50"/>
    </row>
    <row r="913" spans="4:4" x14ac:dyDescent="0.2">
      <c r="D913" s="50"/>
    </row>
    <row r="914" spans="4:4" x14ac:dyDescent="0.2">
      <c r="D914" s="50"/>
    </row>
    <row r="915" spans="4:4" x14ac:dyDescent="0.2">
      <c r="D915" s="50"/>
    </row>
    <row r="916" spans="4:4" x14ac:dyDescent="0.2">
      <c r="D916" s="50"/>
    </row>
    <row r="917" spans="4:4" x14ac:dyDescent="0.2">
      <c r="D917" s="50"/>
    </row>
    <row r="918" spans="4:4" x14ac:dyDescent="0.2">
      <c r="D918" s="50"/>
    </row>
    <row r="919" spans="4:4" x14ac:dyDescent="0.2">
      <c r="D919" s="50"/>
    </row>
    <row r="920" spans="4:4" x14ac:dyDescent="0.2">
      <c r="D920" s="50"/>
    </row>
    <row r="921" spans="4:4" x14ac:dyDescent="0.2">
      <c r="D921" s="50"/>
    </row>
    <row r="922" spans="4:4" x14ac:dyDescent="0.2">
      <c r="D922" s="50"/>
    </row>
    <row r="923" spans="4:4" x14ac:dyDescent="0.2">
      <c r="D923" s="50"/>
    </row>
    <row r="924" spans="4:4" x14ac:dyDescent="0.2">
      <c r="D924" s="50"/>
    </row>
    <row r="925" spans="4:4" x14ac:dyDescent="0.2">
      <c r="D925" s="50"/>
    </row>
    <row r="926" spans="4:4" x14ac:dyDescent="0.2">
      <c r="D926" s="50"/>
    </row>
    <row r="927" spans="4:4" x14ac:dyDescent="0.2">
      <c r="D927" s="50"/>
    </row>
    <row r="928" spans="4:4" x14ac:dyDescent="0.2">
      <c r="D928" s="50"/>
    </row>
    <row r="929" spans="4:4" x14ac:dyDescent="0.2">
      <c r="D929" s="50"/>
    </row>
    <row r="930" spans="4:4" x14ac:dyDescent="0.2">
      <c r="D930" s="50"/>
    </row>
    <row r="931" spans="4:4" x14ac:dyDescent="0.2">
      <c r="D931" s="50"/>
    </row>
    <row r="932" spans="4:4" x14ac:dyDescent="0.2">
      <c r="D932" s="50"/>
    </row>
    <row r="933" spans="4:4" x14ac:dyDescent="0.2">
      <c r="D933" s="50"/>
    </row>
    <row r="934" spans="4:4" x14ac:dyDescent="0.2">
      <c r="D934" s="50"/>
    </row>
    <row r="935" spans="4:4" x14ac:dyDescent="0.2">
      <c r="D935" s="50"/>
    </row>
    <row r="936" spans="4:4" x14ac:dyDescent="0.2">
      <c r="D936" s="50"/>
    </row>
    <row r="937" spans="4:4" x14ac:dyDescent="0.2">
      <c r="D937" s="50"/>
    </row>
    <row r="938" spans="4:4" x14ac:dyDescent="0.2">
      <c r="D938" s="50"/>
    </row>
    <row r="939" spans="4:4" x14ac:dyDescent="0.2">
      <c r="D939" s="50"/>
    </row>
    <row r="940" spans="4:4" x14ac:dyDescent="0.2">
      <c r="D940" s="50"/>
    </row>
    <row r="941" spans="4:4" x14ac:dyDescent="0.2">
      <c r="D941" s="50"/>
    </row>
    <row r="942" spans="4:4" x14ac:dyDescent="0.2">
      <c r="D942" s="50"/>
    </row>
    <row r="943" spans="4:4" x14ac:dyDescent="0.2">
      <c r="D943" s="50"/>
    </row>
    <row r="944" spans="4:4" x14ac:dyDescent="0.2">
      <c r="D944" s="50"/>
    </row>
    <row r="945" spans="4:4" x14ac:dyDescent="0.2">
      <c r="D945" s="50"/>
    </row>
    <row r="946" spans="4:4" x14ac:dyDescent="0.2">
      <c r="D946" s="50"/>
    </row>
    <row r="947" spans="4:4" x14ac:dyDescent="0.2">
      <c r="D947" s="50"/>
    </row>
    <row r="948" spans="4:4" x14ac:dyDescent="0.2">
      <c r="D948" s="50"/>
    </row>
    <row r="949" spans="4:4" x14ac:dyDescent="0.2">
      <c r="D949" s="50"/>
    </row>
    <row r="950" spans="4:4" x14ac:dyDescent="0.2">
      <c r="D950" s="50"/>
    </row>
    <row r="951" spans="4:4" x14ac:dyDescent="0.2">
      <c r="D951" s="50"/>
    </row>
    <row r="952" spans="4:4" x14ac:dyDescent="0.2">
      <c r="D952" s="50"/>
    </row>
    <row r="953" spans="4:4" x14ac:dyDescent="0.2">
      <c r="D953" s="50"/>
    </row>
    <row r="954" spans="4:4" x14ac:dyDescent="0.2">
      <c r="D954" s="50"/>
    </row>
    <row r="955" spans="4:4" x14ac:dyDescent="0.2">
      <c r="D955" s="50"/>
    </row>
    <row r="956" spans="4:4" x14ac:dyDescent="0.2">
      <c r="D956" s="50"/>
    </row>
    <row r="957" spans="4:4" x14ac:dyDescent="0.2">
      <c r="D957" s="50"/>
    </row>
    <row r="958" spans="4:4" x14ac:dyDescent="0.2">
      <c r="D958" s="50"/>
    </row>
    <row r="959" spans="4:4" x14ac:dyDescent="0.2">
      <c r="D959" s="50"/>
    </row>
    <row r="960" spans="4:4" x14ac:dyDescent="0.2">
      <c r="D960" s="50"/>
    </row>
    <row r="961" spans="4:4" x14ac:dyDescent="0.2">
      <c r="D961" s="50"/>
    </row>
    <row r="962" spans="4:4" x14ac:dyDescent="0.2">
      <c r="D962" s="50"/>
    </row>
    <row r="963" spans="4:4" x14ac:dyDescent="0.2">
      <c r="D963" s="50"/>
    </row>
    <row r="964" spans="4:4" x14ac:dyDescent="0.2">
      <c r="D964" s="50"/>
    </row>
    <row r="965" spans="4:4" x14ac:dyDescent="0.2">
      <c r="D965" s="50"/>
    </row>
    <row r="966" spans="4:4" x14ac:dyDescent="0.2">
      <c r="D966" s="50"/>
    </row>
    <row r="13745" spans="1:3" x14ac:dyDescent="0.2">
      <c r="A13745" s="111"/>
      <c r="B13745" s="111"/>
      <c r="C13745" s="111"/>
    </row>
  </sheetData>
  <mergeCells count="6">
    <mergeCell ref="B461:D461"/>
    <mergeCell ref="B451:D451"/>
    <mergeCell ref="B454:D454"/>
    <mergeCell ref="B455:D455"/>
    <mergeCell ref="B457:D457"/>
    <mergeCell ref="B459:D459"/>
  </mergeCells>
  <conditionalFormatting sqref="F9:F10">
    <cfRule type="containsText" dxfId="117" priority="206" operator="containsText" text="Error">
      <formula>NOT(ISERROR(SEARCH("Error",F9)))</formula>
    </cfRule>
  </conditionalFormatting>
  <conditionalFormatting sqref="G9:G10">
    <cfRule type="cellIs" dxfId="116" priority="205" operator="notEqual">
      <formula>0</formula>
    </cfRule>
  </conditionalFormatting>
  <conditionalFormatting sqref="F18">
    <cfRule type="containsText" dxfId="115" priority="204" operator="containsText" text="Error">
      <formula>NOT(ISERROR(SEARCH("Error",F18)))</formula>
    </cfRule>
  </conditionalFormatting>
  <conditionalFormatting sqref="G18">
    <cfRule type="cellIs" dxfId="114" priority="203" operator="notEqual">
      <formula>0</formula>
    </cfRule>
  </conditionalFormatting>
  <conditionalFormatting sqref="F26">
    <cfRule type="containsText" dxfId="113" priority="202" operator="containsText" text="Error">
      <formula>NOT(ISERROR(SEARCH("Error",F26)))</formula>
    </cfRule>
  </conditionalFormatting>
  <conditionalFormatting sqref="G26">
    <cfRule type="cellIs" dxfId="112" priority="201" operator="notEqual">
      <formula>0</formula>
    </cfRule>
  </conditionalFormatting>
  <conditionalFormatting sqref="F84">
    <cfRule type="containsText" dxfId="111" priority="104" operator="containsText" text="Error">
      <formula>NOT(ISERROR(SEARCH("Error",F84)))</formula>
    </cfRule>
  </conditionalFormatting>
  <conditionalFormatting sqref="G84">
    <cfRule type="cellIs" dxfId="110" priority="103" operator="notEqual">
      <formula>0</formula>
    </cfRule>
  </conditionalFormatting>
  <conditionalFormatting sqref="F92">
    <cfRule type="containsText" dxfId="109" priority="102" operator="containsText" text="Error">
      <formula>NOT(ISERROR(SEARCH("Error",F92)))</formula>
    </cfRule>
  </conditionalFormatting>
  <conditionalFormatting sqref="G92">
    <cfRule type="cellIs" dxfId="108" priority="101" operator="notEqual">
      <formula>0</formula>
    </cfRule>
  </conditionalFormatting>
  <conditionalFormatting sqref="F76">
    <cfRule type="containsText" dxfId="107" priority="106" operator="containsText" text="Error">
      <formula>NOT(ISERROR(SEARCH("Error",F76)))</formula>
    </cfRule>
  </conditionalFormatting>
  <conditionalFormatting sqref="G76">
    <cfRule type="cellIs" dxfId="106" priority="105" operator="notEqual">
      <formula>0</formula>
    </cfRule>
  </conditionalFormatting>
  <conditionalFormatting sqref="G108">
    <cfRule type="cellIs" dxfId="105" priority="97" operator="notEqual">
      <formula>0</formula>
    </cfRule>
  </conditionalFormatting>
  <conditionalFormatting sqref="F108">
    <cfRule type="containsText" dxfId="104" priority="98" operator="containsText" text="Error">
      <formula>NOT(ISERROR(SEARCH("Error",F108)))</formula>
    </cfRule>
  </conditionalFormatting>
  <conditionalFormatting sqref="F334">
    <cfRule type="containsText" dxfId="103" priority="140" operator="containsText" text="Error">
      <formula>NOT(ISERROR(SEARCH("Error",F334)))</formula>
    </cfRule>
  </conditionalFormatting>
  <conditionalFormatting sqref="G334">
    <cfRule type="cellIs" dxfId="102" priority="139" operator="notEqual">
      <formula>0</formula>
    </cfRule>
  </conditionalFormatting>
  <conditionalFormatting sqref="F59 F64">
    <cfRule type="containsText" dxfId="101" priority="108" operator="containsText" text="Error">
      <formula>NOT(ISERROR(SEARCH("Error",F59)))</formula>
    </cfRule>
  </conditionalFormatting>
  <conditionalFormatting sqref="G59 G64">
    <cfRule type="cellIs" dxfId="100" priority="107" operator="notEqual">
      <formula>0</formula>
    </cfRule>
  </conditionalFormatting>
  <conditionalFormatting sqref="F43">
    <cfRule type="containsText" dxfId="99" priority="112" operator="containsText" text="Error">
      <formula>NOT(ISERROR(SEARCH("Error",F43)))</formula>
    </cfRule>
  </conditionalFormatting>
  <conditionalFormatting sqref="G43">
    <cfRule type="cellIs" dxfId="98" priority="111" operator="notEqual">
      <formula>0</formula>
    </cfRule>
  </conditionalFormatting>
  <conditionalFormatting sqref="F51">
    <cfRule type="containsText" dxfId="97" priority="110" operator="containsText" text="Error">
      <formula>NOT(ISERROR(SEARCH("Error",F51)))</formula>
    </cfRule>
  </conditionalFormatting>
  <conditionalFormatting sqref="G51">
    <cfRule type="cellIs" dxfId="96" priority="109" operator="notEqual">
      <formula>0</formula>
    </cfRule>
  </conditionalFormatting>
  <conditionalFormatting sqref="F34">
    <cfRule type="containsText" dxfId="95" priority="114" operator="containsText" text="Error">
      <formula>NOT(ISERROR(SEARCH("Error",F34)))</formula>
    </cfRule>
  </conditionalFormatting>
  <conditionalFormatting sqref="G34">
    <cfRule type="cellIs" dxfId="94" priority="113" operator="notEqual">
      <formula>0</formula>
    </cfRule>
  </conditionalFormatting>
  <conditionalFormatting sqref="F100">
    <cfRule type="containsText" dxfId="93" priority="100" operator="containsText" text="Error">
      <formula>NOT(ISERROR(SEARCH("Error",F100)))</formula>
    </cfRule>
  </conditionalFormatting>
  <conditionalFormatting sqref="G100">
    <cfRule type="cellIs" dxfId="92" priority="99" operator="notEqual">
      <formula>0</formula>
    </cfRule>
  </conditionalFormatting>
  <conditionalFormatting sqref="F116">
    <cfRule type="containsText" dxfId="91" priority="96" operator="containsText" text="Error">
      <formula>NOT(ISERROR(SEARCH("Error",F116)))</formula>
    </cfRule>
  </conditionalFormatting>
  <conditionalFormatting sqref="G116">
    <cfRule type="cellIs" dxfId="90" priority="95" operator="notEqual">
      <formula>0</formula>
    </cfRule>
  </conditionalFormatting>
  <conditionalFormatting sqref="F125">
    <cfRule type="containsText" dxfId="89" priority="94" operator="containsText" text="Error">
      <formula>NOT(ISERROR(SEARCH("Error",F125)))</formula>
    </cfRule>
  </conditionalFormatting>
  <conditionalFormatting sqref="G125">
    <cfRule type="cellIs" dxfId="88" priority="93" operator="notEqual">
      <formula>0</formula>
    </cfRule>
  </conditionalFormatting>
  <conditionalFormatting sqref="F133">
    <cfRule type="containsText" dxfId="87" priority="92" operator="containsText" text="Error">
      <formula>NOT(ISERROR(SEARCH("Error",F133)))</formula>
    </cfRule>
  </conditionalFormatting>
  <conditionalFormatting sqref="G133">
    <cfRule type="cellIs" dxfId="86" priority="91" operator="notEqual">
      <formula>0</formula>
    </cfRule>
  </conditionalFormatting>
  <conditionalFormatting sqref="F145">
    <cfRule type="containsText" dxfId="85" priority="90" operator="containsText" text="Error">
      <formula>NOT(ISERROR(SEARCH("Error",F145)))</formula>
    </cfRule>
  </conditionalFormatting>
  <conditionalFormatting sqref="G145">
    <cfRule type="cellIs" dxfId="84" priority="89" operator="notEqual">
      <formula>0</formula>
    </cfRule>
  </conditionalFormatting>
  <conditionalFormatting sqref="F153">
    <cfRule type="containsText" dxfId="83" priority="88" operator="containsText" text="Error">
      <formula>NOT(ISERROR(SEARCH("Error",F153)))</formula>
    </cfRule>
  </conditionalFormatting>
  <conditionalFormatting sqref="G153">
    <cfRule type="cellIs" dxfId="82" priority="87" operator="notEqual">
      <formula>0</formula>
    </cfRule>
  </conditionalFormatting>
  <conditionalFormatting sqref="F161">
    <cfRule type="containsText" dxfId="81" priority="86" operator="containsText" text="Error">
      <formula>NOT(ISERROR(SEARCH("Error",F161)))</formula>
    </cfRule>
  </conditionalFormatting>
  <conditionalFormatting sqref="G161">
    <cfRule type="cellIs" dxfId="80" priority="85" operator="notEqual">
      <formula>0</formula>
    </cfRule>
  </conditionalFormatting>
  <conditionalFormatting sqref="F170:F177">
    <cfRule type="containsText" dxfId="79" priority="84" operator="containsText" text="Error">
      <formula>NOT(ISERROR(SEARCH("Error",F170)))</formula>
    </cfRule>
  </conditionalFormatting>
  <conditionalFormatting sqref="G170:G177">
    <cfRule type="cellIs" dxfId="78" priority="83" operator="notEqual">
      <formula>0</formula>
    </cfRule>
  </conditionalFormatting>
  <conditionalFormatting sqref="F213">
    <cfRule type="containsText" dxfId="77" priority="82" operator="containsText" text="Error">
      <formula>NOT(ISERROR(SEARCH("Error",F213)))</formula>
    </cfRule>
  </conditionalFormatting>
  <conditionalFormatting sqref="G213">
    <cfRule type="cellIs" dxfId="76" priority="81" operator="notEqual">
      <formula>0</formula>
    </cfRule>
  </conditionalFormatting>
  <conditionalFormatting sqref="F221">
    <cfRule type="containsText" dxfId="75" priority="80" operator="containsText" text="Error">
      <formula>NOT(ISERROR(SEARCH("Error",F221)))</formula>
    </cfRule>
  </conditionalFormatting>
  <conditionalFormatting sqref="G221">
    <cfRule type="cellIs" dxfId="74" priority="79" operator="notEqual">
      <formula>0</formula>
    </cfRule>
  </conditionalFormatting>
  <conditionalFormatting sqref="F229">
    <cfRule type="containsText" dxfId="73" priority="78" operator="containsText" text="Error">
      <formula>NOT(ISERROR(SEARCH("Error",F229)))</formula>
    </cfRule>
  </conditionalFormatting>
  <conditionalFormatting sqref="G229">
    <cfRule type="cellIs" dxfId="72" priority="77" operator="notEqual">
      <formula>0</formula>
    </cfRule>
  </conditionalFormatting>
  <conditionalFormatting sqref="F237">
    <cfRule type="containsText" dxfId="71" priority="76" operator="containsText" text="Error">
      <formula>NOT(ISERROR(SEARCH("Error",F237)))</formula>
    </cfRule>
  </conditionalFormatting>
  <conditionalFormatting sqref="G237">
    <cfRule type="cellIs" dxfId="70" priority="75" operator="notEqual">
      <formula>0</formula>
    </cfRule>
  </conditionalFormatting>
  <conditionalFormatting sqref="F245">
    <cfRule type="containsText" dxfId="69" priority="74" operator="containsText" text="Error">
      <formula>NOT(ISERROR(SEARCH("Error",F245)))</formula>
    </cfRule>
  </conditionalFormatting>
  <conditionalFormatting sqref="G245">
    <cfRule type="cellIs" dxfId="68" priority="73" operator="notEqual">
      <formula>0</formula>
    </cfRule>
  </conditionalFormatting>
  <conditionalFormatting sqref="F253">
    <cfRule type="containsText" dxfId="67" priority="72" operator="containsText" text="Error">
      <formula>NOT(ISERROR(SEARCH("Error",F253)))</formula>
    </cfRule>
  </conditionalFormatting>
  <conditionalFormatting sqref="G253">
    <cfRule type="cellIs" dxfId="66" priority="71" operator="notEqual">
      <formula>0</formula>
    </cfRule>
  </conditionalFormatting>
  <conditionalFormatting sqref="F261">
    <cfRule type="containsText" dxfId="65" priority="70" operator="containsText" text="Error">
      <formula>NOT(ISERROR(SEARCH("Error",F261)))</formula>
    </cfRule>
  </conditionalFormatting>
  <conditionalFormatting sqref="G261">
    <cfRule type="cellIs" dxfId="64" priority="69" operator="notEqual">
      <formula>0</formula>
    </cfRule>
  </conditionalFormatting>
  <conditionalFormatting sqref="F269">
    <cfRule type="containsText" dxfId="63" priority="68" operator="containsText" text="Error">
      <formula>NOT(ISERROR(SEARCH("Error",F269)))</formula>
    </cfRule>
  </conditionalFormatting>
  <conditionalFormatting sqref="G269">
    <cfRule type="cellIs" dxfId="62" priority="67" operator="notEqual">
      <formula>0</formula>
    </cfRule>
  </conditionalFormatting>
  <conditionalFormatting sqref="F277">
    <cfRule type="containsText" dxfId="61" priority="66" operator="containsText" text="Error">
      <formula>NOT(ISERROR(SEARCH("Error",F277)))</formula>
    </cfRule>
  </conditionalFormatting>
  <conditionalFormatting sqref="G277">
    <cfRule type="cellIs" dxfId="60" priority="65" operator="notEqual">
      <formula>0</formula>
    </cfRule>
  </conditionalFormatting>
  <conditionalFormatting sqref="F285">
    <cfRule type="containsText" dxfId="59" priority="64" operator="containsText" text="Error">
      <formula>NOT(ISERROR(SEARCH("Error",F285)))</formula>
    </cfRule>
  </conditionalFormatting>
  <conditionalFormatting sqref="G285">
    <cfRule type="cellIs" dxfId="58" priority="63" operator="notEqual">
      <formula>0</formula>
    </cfRule>
  </conditionalFormatting>
  <conditionalFormatting sqref="F293">
    <cfRule type="containsText" dxfId="57" priority="62" operator="containsText" text="Error">
      <formula>NOT(ISERROR(SEARCH("Error",F293)))</formula>
    </cfRule>
  </conditionalFormatting>
  <conditionalFormatting sqref="G293">
    <cfRule type="cellIs" dxfId="56" priority="61" operator="notEqual">
      <formula>0</formula>
    </cfRule>
  </conditionalFormatting>
  <conditionalFormatting sqref="F301">
    <cfRule type="containsText" dxfId="55" priority="60" operator="containsText" text="Error">
      <formula>NOT(ISERROR(SEARCH("Error",F301)))</formula>
    </cfRule>
  </conditionalFormatting>
  <conditionalFormatting sqref="G301">
    <cfRule type="cellIs" dxfId="54" priority="59" operator="notEqual">
      <formula>0</formula>
    </cfRule>
  </conditionalFormatting>
  <conditionalFormatting sqref="F309">
    <cfRule type="containsText" dxfId="53" priority="58" operator="containsText" text="Error">
      <formula>NOT(ISERROR(SEARCH("Error",F309)))</formula>
    </cfRule>
  </conditionalFormatting>
  <conditionalFormatting sqref="G309">
    <cfRule type="cellIs" dxfId="52" priority="57" operator="notEqual">
      <formula>0</formula>
    </cfRule>
  </conditionalFormatting>
  <conditionalFormatting sqref="F317">
    <cfRule type="containsText" dxfId="51" priority="56" operator="containsText" text="Error">
      <formula>NOT(ISERROR(SEARCH("Error",F317)))</formula>
    </cfRule>
  </conditionalFormatting>
  <conditionalFormatting sqref="G317">
    <cfRule type="cellIs" dxfId="50" priority="55" operator="notEqual">
      <formula>0</formula>
    </cfRule>
  </conditionalFormatting>
  <conditionalFormatting sqref="F325">
    <cfRule type="containsText" dxfId="49" priority="54" operator="containsText" text="Error">
      <formula>NOT(ISERROR(SEARCH("Error",F325)))</formula>
    </cfRule>
  </conditionalFormatting>
  <conditionalFormatting sqref="G325">
    <cfRule type="cellIs" dxfId="48" priority="53" operator="notEqual">
      <formula>0</formula>
    </cfRule>
  </conditionalFormatting>
  <conditionalFormatting sqref="F333">
    <cfRule type="containsText" dxfId="47" priority="52" operator="containsText" text="Error">
      <formula>NOT(ISERROR(SEARCH("Error",F333)))</formula>
    </cfRule>
  </conditionalFormatting>
  <conditionalFormatting sqref="G333">
    <cfRule type="cellIs" dxfId="46" priority="51" operator="notEqual">
      <formula>0</formula>
    </cfRule>
  </conditionalFormatting>
  <conditionalFormatting sqref="F341">
    <cfRule type="containsText" dxfId="45" priority="50" operator="containsText" text="Error">
      <formula>NOT(ISERROR(SEARCH("Error",F341)))</formula>
    </cfRule>
  </conditionalFormatting>
  <conditionalFormatting sqref="G341">
    <cfRule type="cellIs" dxfId="44" priority="49" operator="notEqual">
      <formula>0</formula>
    </cfRule>
  </conditionalFormatting>
  <conditionalFormatting sqref="F370">
    <cfRule type="containsText" dxfId="43" priority="48" operator="containsText" text="Error">
      <formula>NOT(ISERROR(SEARCH("Error",F370)))</formula>
    </cfRule>
  </conditionalFormatting>
  <conditionalFormatting sqref="G370">
    <cfRule type="cellIs" dxfId="42" priority="47" operator="notEqual">
      <formula>0</formula>
    </cfRule>
  </conditionalFormatting>
  <conditionalFormatting sqref="F369">
    <cfRule type="containsText" dxfId="41" priority="46" operator="containsText" text="Error">
      <formula>NOT(ISERROR(SEARCH("Error",F369)))</formula>
    </cfRule>
  </conditionalFormatting>
  <conditionalFormatting sqref="G369">
    <cfRule type="cellIs" dxfId="40" priority="45" operator="notEqual">
      <formula>0</formula>
    </cfRule>
  </conditionalFormatting>
  <conditionalFormatting sqref="F377">
    <cfRule type="containsText" dxfId="39" priority="44" operator="containsText" text="Error">
      <formula>NOT(ISERROR(SEARCH("Error",F377)))</formula>
    </cfRule>
  </conditionalFormatting>
  <conditionalFormatting sqref="G377">
    <cfRule type="cellIs" dxfId="38" priority="43" operator="notEqual">
      <formula>0</formula>
    </cfRule>
  </conditionalFormatting>
  <conditionalFormatting sqref="F386">
    <cfRule type="containsText" dxfId="37" priority="42" operator="containsText" text="Error">
      <formula>NOT(ISERROR(SEARCH("Error",F386)))</formula>
    </cfRule>
  </conditionalFormatting>
  <conditionalFormatting sqref="G386">
    <cfRule type="cellIs" dxfId="36" priority="41" operator="notEqual">
      <formula>0</formula>
    </cfRule>
  </conditionalFormatting>
  <conditionalFormatting sqref="F385">
    <cfRule type="containsText" dxfId="35" priority="40" operator="containsText" text="Error">
      <formula>NOT(ISERROR(SEARCH("Error",F385)))</formula>
    </cfRule>
  </conditionalFormatting>
  <conditionalFormatting sqref="G385">
    <cfRule type="cellIs" dxfId="34" priority="39" operator="notEqual">
      <formula>0</formula>
    </cfRule>
  </conditionalFormatting>
  <conditionalFormatting sqref="F393">
    <cfRule type="containsText" dxfId="33" priority="38" operator="containsText" text="Error">
      <formula>NOT(ISERROR(SEARCH("Error",F393)))</formula>
    </cfRule>
  </conditionalFormatting>
  <conditionalFormatting sqref="G393">
    <cfRule type="cellIs" dxfId="32" priority="37" operator="notEqual">
      <formula>0</formula>
    </cfRule>
  </conditionalFormatting>
  <conditionalFormatting sqref="F402">
    <cfRule type="containsText" dxfId="31" priority="36" operator="containsText" text="Error">
      <formula>NOT(ISERROR(SEARCH("Error",F402)))</formula>
    </cfRule>
  </conditionalFormatting>
  <conditionalFormatting sqref="G402">
    <cfRule type="cellIs" dxfId="30" priority="35" operator="notEqual">
      <formula>0</formula>
    </cfRule>
  </conditionalFormatting>
  <conditionalFormatting sqref="F401">
    <cfRule type="containsText" dxfId="29" priority="34" operator="containsText" text="Error">
      <formula>NOT(ISERROR(SEARCH("Error",F401)))</formula>
    </cfRule>
  </conditionalFormatting>
  <conditionalFormatting sqref="G401">
    <cfRule type="cellIs" dxfId="28" priority="33" operator="notEqual">
      <formula>0</formula>
    </cfRule>
  </conditionalFormatting>
  <conditionalFormatting sqref="F409">
    <cfRule type="containsText" dxfId="27" priority="32" operator="containsText" text="Error">
      <formula>NOT(ISERROR(SEARCH("Error",F409)))</formula>
    </cfRule>
  </conditionalFormatting>
  <conditionalFormatting sqref="G409">
    <cfRule type="cellIs" dxfId="26" priority="31" operator="notEqual">
      <formula>0</formula>
    </cfRule>
  </conditionalFormatting>
  <conditionalFormatting sqref="F418">
    <cfRule type="containsText" dxfId="25" priority="30" operator="containsText" text="Error">
      <formula>NOT(ISERROR(SEARCH("Error",F418)))</formula>
    </cfRule>
  </conditionalFormatting>
  <conditionalFormatting sqref="G418">
    <cfRule type="cellIs" dxfId="24" priority="29" operator="notEqual">
      <formula>0</formula>
    </cfRule>
  </conditionalFormatting>
  <conditionalFormatting sqref="F417">
    <cfRule type="containsText" dxfId="23" priority="28" operator="containsText" text="Error">
      <formula>NOT(ISERROR(SEARCH("Error",F417)))</formula>
    </cfRule>
  </conditionalFormatting>
  <conditionalFormatting sqref="G417">
    <cfRule type="cellIs" dxfId="22" priority="27" operator="notEqual">
      <formula>0</formula>
    </cfRule>
  </conditionalFormatting>
  <conditionalFormatting sqref="F425">
    <cfRule type="containsText" dxfId="21" priority="26" operator="containsText" text="Error">
      <formula>NOT(ISERROR(SEARCH("Error",F425)))</formula>
    </cfRule>
  </conditionalFormatting>
  <conditionalFormatting sqref="G425">
    <cfRule type="cellIs" dxfId="20" priority="25" operator="notEqual">
      <formula>0</formula>
    </cfRule>
  </conditionalFormatting>
  <conditionalFormatting sqref="F434">
    <cfRule type="containsText" dxfId="19" priority="24" operator="containsText" text="Error">
      <formula>NOT(ISERROR(SEARCH("Error",F434)))</formula>
    </cfRule>
  </conditionalFormatting>
  <conditionalFormatting sqref="G434">
    <cfRule type="cellIs" dxfId="18" priority="23" operator="notEqual">
      <formula>0</formula>
    </cfRule>
  </conditionalFormatting>
  <conditionalFormatting sqref="F433">
    <cfRule type="containsText" dxfId="17" priority="22" operator="containsText" text="Error">
      <formula>NOT(ISERROR(SEARCH("Error",F433)))</formula>
    </cfRule>
  </conditionalFormatting>
  <conditionalFormatting sqref="G433">
    <cfRule type="cellIs" dxfId="16" priority="21" operator="notEqual">
      <formula>0</formula>
    </cfRule>
  </conditionalFormatting>
  <conditionalFormatting sqref="F441">
    <cfRule type="containsText" dxfId="15" priority="20" operator="containsText" text="Error">
      <formula>NOT(ISERROR(SEARCH("Error",F441)))</formula>
    </cfRule>
  </conditionalFormatting>
  <conditionalFormatting sqref="G441">
    <cfRule type="cellIs" dxfId="14" priority="19" operator="notEqual">
      <formula>0</formula>
    </cfRule>
  </conditionalFormatting>
  <conditionalFormatting sqref="G357:G358">
    <cfRule type="cellIs" dxfId="13" priority="13" operator="notEqual">
      <formula>0</formula>
    </cfRule>
  </conditionalFormatting>
  <conditionalFormatting sqref="F350">
    <cfRule type="containsText" dxfId="12" priority="18" operator="containsText" text="Error">
      <formula>NOT(ISERROR(SEARCH("Error",F350)))</formula>
    </cfRule>
  </conditionalFormatting>
  <conditionalFormatting sqref="G350">
    <cfRule type="cellIs" dxfId="11" priority="17" operator="notEqual">
      <formula>0</formula>
    </cfRule>
  </conditionalFormatting>
  <conditionalFormatting sqref="F349">
    <cfRule type="containsText" dxfId="10" priority="16" operator="containsText" text="Error">
      <formula>NOT(ISERROR(SEARCH("Error",F349)))</formula>
    </cfRule>
  </conditionalFormatting>
  <conditionalFormatting sqref="G349">
    <cfRule type="cellIs" dxfId="9" priority="15" operator="notEqual">
      <formula>0</formula>
    </cfRule>
  </conditionalFormatting>
  <conditionalFormatting sqref="F357:F358">
    <cfRule type="containsText" dxfId="8" priority="14" operator="containsText" text="Error">
      <formula>NOT(ISERROR(SEARCH("Error",F357)))</formula>
    </cfRule>
  </conditionalFormatting>
  <conditionalFormatting sqref="F178:F185">
    <cfRule type="containsText" dxfId="7" priority="10" operator="containsText" text="Error">
      <formula>NOT(ISERROR(SEARCH("Error",F178)))</formula>
    </cfRule>
  </conditionalFormatting>
  <conditionalFormatting sqref="G178:G185">
    <cfRule type="cellIs" dxfId="6" priority="9" operator="notEqual">
      <formula>0</formula>
    </cfRule>
  </conditionalFormatting>
  <conditionalFormatting sqref="F169">
    <cfRule type="containsText" dxfId="5" priority="8" operator="containsText" text="Error">
      <formula>NOT(ISERROR(SEARCH("Error",F169)))</formula>
    </cfRule>
  </conditionalFormatting>
  <conditionalFormatting sqref="G169">
    <cfRule type="cellIs" dxfId="4" priority="7" operator="notEqual">
      <formula>0</formula>
    </cfRule>
  </conditionalFormatting>
  <conditionalFormatting sqref="G194:G202">
    <cfRule type="cellIs" dxfId="3" priority="3" operator="notEqual">
      <formula>0</formula>
    </cfRule>
  </conditionalFormatting>
  <conditionalFormatting sqref="F186:F193">
    <cfRule type="containsText" dxfId="2" priority="6" operator="containsText" text="Error">
      <formula>NOT(ISERROR(SEARCH("Error",F186)))</formula>
    </cfRule>
  </conditionalFormatting>
  <conditionalFormatting sqref="G186:G193">
    <cfRule type="cellIs" dxfId="1" priority="5" operator="notEqual">
      <formula>0</formula>
    </cfRule>
  </conditionalFormatting>
  <conditionalFormatting sqref="F194:F202">
    <cfRule type="containsText" dxfId="0" priority="4" operator="containsText" text="Error">
      <formula>NOT(ISERROR(SEARCH("Error",F194)))</formula>
    </cfRule>
  </conditionalFormatting>
  <pageMargins left="0.25" right="0.25" top="0.75" bottom="0.75" header="0.3" footer="0.3"/>
  <pageSetup scale="61" fitToHeight="0" orientation="landscape" r:id="rId1"/>
  <headerFooter>
    <oddHeader>&amp;C&amp;12Agency Financial Report to Closing Package Reconciliation Template       
Reclassified Statement of Changes in Net Position Reconciliation to Agency AFR       
as of September 30, 2019</oddHeader>
  </headerFooter>
  <rowBreaks count="8" manualBreakCount="8">
    <brk id="52" max="7" man="1"/>
    <brk id="101" max="7" man="1"/>
    <brk id="154" max="7" man="1"/>
    <brk id="238" max="7" man="1"/>
    <brk id="286" max="7" man="1"/>
    <brk id="334" max="7" man="1"/>
    <brk id="386" max="7" man="1"/>
    <brk id="434" max="7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Balance Sheet</vt:lpstr>
      <vt:lpstr>Statement of Net Cost</vt:lpstr>
      <vt:lpstr>Stmt of Changes in Net Position</vt:lpstr>
      <vt:lpstr>'Balance Sheet'!Print_Area</vt:lpstr>
      <vt:lpstr>'Statement of Net Cost'!Print_Area</vt:lpstr>
      <vt:lpstr>'Stmt of Changes in Net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Lee Conley</dc:creator>
  <cp:lastModifiedBy>Jason R. Chichester</cp:lastModifiedBy>
  <cp:lastPrinted>2018-10-24T20:50:19Z</cp:lastPrinted>
  <dcterms:created xsi:type="dcterms:W3CDTF">2016-03-11T19:22:11Z</dcterms:created>
  <dcterms:modified xsi:type="dcterms:W3CDTF">2019-07-09T21:10:37Z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