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35" windowWidth="11400" windowHeight="5565" activeTab="0"/>
  </bookViews>
  <sheets>
    <sheet name="Beginning" sheetId="1" r:id="rId1"/>
  </sheets>
  <definedNames>
    <definedName name="_xlnm.Print_Titles" localSheetId="0">'Beginning'!$1:$1</definedName>
  </definedNames>
  <calcPr fullCalcOnLoad="1"/>
</workbook>
</file>

<file path=xl/comments1.xml><?xml version="1.0" encoding="utf-8"?>
<comments xmlns="http://schemas.openxmlformats.org/spreadsheetml/2006/main">
  <authors>
    <author>GWA-FSR</author>
  </authors>
  <commentList>
    <comment ref="G290" authorId="0">
      <text>
        <r>
          <rPr>
            <sz val="8"/>
            <rFont val="Tahoma"/>
            <family val="0"/>
          </rPr>
          <t>4166E-B (50,000-0)    50,000
4170E                       (115,000)
4171E-B (100,000-0)</t>
        </r>
        <r>
          <rPr>
            <u val="single"/>
            <sz val="8"/>
            <rFont val="Tahoma"/>
            <family val="2"/>
          </rPr>
          <t xml:space="preserve"> 100,000</t>
        </r>
        <r>
          <rPr>
            <sz val="8"/>
            <rFont val="Tahoma"/>
            <family val="0"/>
          </rPr>
          <t xml:space="preserve">
                                     35,000
</t>
        </r>
      </text>
    </comment>
    <comment ref="G298" authorId="0">
      <text>
        <r>
          <rPr>
            <sz val="8"/>
            <rFont val="Tahoma"/>
            <family val="0"/>
          </rPr>
          <t xml:space="preserve">4801E-B   (50,000-0)   50,000
4901E-B (235,000-0) </t>
        </r>
        <r>
          <rPr>
            <u val="single"/>
            <sz val="8"/>
            <rFont val="Tahoma"/>
            <family val="2"/>
          </rPr>
          <t>235,000</t>
        </r>
        <r>
          <rPr>
            <sz val="8"/>
            <rFont val="Tahoma"/>
            <family val="0"/>
          </rPr>
          <t xml:space="preserve">
                                   285,000
</t>
        </r>
      </text>
    </comment>
    <comment ref="C323" authorId="0">
      <text>
        <r>
          <rPr>
            <sz val="8"/>
            <rFont val="Tahoma"/>
            <family val="0"/>
          </rPr>
          <t xml:space="preserve">4126E  250,000
4166E    50,000
4171E  100,000
4081E (250,000)
4082E   (50,000)
4083E </t>
        </r>
        <r>
          <rPr>
            <u val="single"/>
            <sz val="8"/>
            <rFont val="Tahoma"/>
            <family val="2"/>
          </rPr>
          <t>(100,000)</t>
        </r>
        <r>
          <rPr>
            <sz val="8"/>
            <rFont val="Tahoma"/>
            <family val="0"/>
          </rPr>
          <t xml:space="preserve">
                        0
</t>
        </r>
      </text>
    </comment>
    <comment ref="D323" authorId="0">
      <text>
        <r>
          <rPr>
            <sz val="8"/>
            <rFont val="Tahoma"/>
            <family val="0"/>
          </rPr>
          <t xml:space="preserve">4801E   50,000
4831E  </t>
        </r>
        <r>
          <rPr>
            <u val="single"/>
            <sz val="8"/>
            <rFont val="Tahoma"/>
            <family val="2"/>
          </rPr>
          <t>(50,000)</t>
        </r>
        <r>
          <rPr>
            <sz val="8"/>
            <rFont val="Tahoma"/>
            <family val="0"/>
          </rPr>
          <t xml:space="preserve">
                       0
</t>
        </r>
      </text>
    </comment>
    <comment ref="E323" authorId="0">
      <text>
        <r>
          <rPr>
            <sz val="8"/>
            <rFont val="Tahoma"/>
            <family val="0"/>
          </rPr>
          <t xml:space="preserve">4901E    235,000
4931E  </t>
        </r>
        <r>
          <rPr>
            <u val="single"/>
            <sz val="8"/>
            <rFont val="Tahoma"/>
            <family val="2"/>
          </rPr>
          <t>(235,000)</t>
        </r>
        <r>
          <rPr>
            <sz val="8"/>
            <rFont val="Tahoma"/>
            <family val="0"/>
          </rPr>
          <t xml:space="preserve">
                         0
</t>
        </r>
      </text>
    </comment>
    <comment ref="H345" authorId="0">
      <text>
        <r>
          <rPr>
            <sz val="8"/>
            <rFont val="Tahoma"/>
            <family val="0"/>
          </rPr>
          <t xml:space="preserve">See SF 133, line 8a1
</t>
        </r>
      </text>
    </comment>
    <comment ref="H357" authorId="0">
      <text>
        <r>
          <rPr>
            <sz val="8"/>
            <rFont val="Tahoma"/>
            <family val="0"/>
          </rPr>
          <t>See SF 133, line 1d</t>
        </r>
      </text>
    </comment>
    <comment ref="H364" authorId="0">
      <text>
        <r>
          <rPr>
            <sz val="8"/>
            <rFont val="Tahoma"/>
            <family val="2"/>
          </rPr>
          <t>See SF 133, line 13</t>
        </r>
        <r>
          <rPr>
            <sz val="8"/>
            <rFont val="Tahoma"/>
            <family val="0"/>
          </rPr>
          <t xml:space="preserve">
</t>
        </r>
      </text>
    </comment>
    <comment ref="H365" authorId="0">
      <text>
        <r>
          <rPr>
            <sz val="8"/>
            <rFont val="Tahoma"/>
            <family val="0"/>
          </rPr>
          <t xml:space="preserve">4801E      50,000
4831E     (50,000)
4901E    235,000
4931E   </t>
        </r>
        <r>
          <rPr>
            <u val="single"/>
            <sz val="8"/>
            <rFont val="Tahoma"/>
            <family val="2"/>
          </rPr>
          <t>(235,000)</t>
        </r>
        <r>
          <rPr>
            <sz val="8"/>
            <rFont val="Tahoma"/>
            <family val="0"/>
          </rPr>
          <t xml:space="preserve">
                          0
</t>
        </r>
      </text>
    </comment>
    <comment ref="H455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456" authorId="0">
      <text>
        <r>
          <rPr>
            <sz val="8"/>
            <rFont val="Tahoma"/>
            <family val="0"/>
          </rPr>
          <t xml:space="preserve">Agrees with SF 133, line 3
</t>
        </r>
      </text>
    </comment>
    <comment ref="H460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<sst xmlns="http://schemas.openxmlformats.org/spreadsheetml/2006/main" count="423" uniqueCount="297">
  <si>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</si>
  <si>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</si>
  <si>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</si>
  <si>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</si>
  <si>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</si>
  <si>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</si>
  <si>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</si>
  <si>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</si>
  <si>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8. Obligations incurred</t>
  </si>
  <si>
    <t>a. Direct obligations</t>
  </si>
  <si>
    <t>11. Total Status of Budgetary Resources</t>
  </si>
  <si>
    <t>Relation of Obligation to Outlays</t>
  </si>
  <si>
    <t>15. Outlays:</t>
  </si>
  <si>
    <t>b. Collections(-)</t>
  </si>
  <si>
    <t>Consolidated Balance Sheet</t>
  </si>
  <si>
    <t xml:space="preserve">Assets </t>
  </si>
  <si>
    <t>Intragovernmental:</t>
  </si>
  <si>
    <t>Fund balance with Treasury</t>
  </si>
  <si>
    <t>Total Intragovernmental</t>
  </si>
  <si>
    <t>Total Assets</t>
  </si>
  <si>
    <t>Liabilities</t>
  </si>
  <si>
    <t>Accounts Payable</t>
  </si>
  <si>
    <t>Total Liablities</t>
  </si>
  <si>
    <t>Net Position</t>
  </si>
  <si>
    <t>Unexpended appropriations</t>
  </si>
  <si>
    <t>Cumulative results of operations</t>
  </si>
  <si>
    <t>Total Net Position</t>
  </si>
  <si>
    <t>Total Net Position and Liablities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</si>
  <si>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</si>
  <si>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</si>
  <si>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</si>
  <si>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</si>
  <si>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</si>
  <si>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</si>
  <si>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</si>
  <si>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</si>
  <si>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</si>
  <si>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</si>
  <si>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</si>
  <si>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</si>
  <si>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</si>
  <si>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</si>
  <si>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</si>
  <si>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</si>
  <si>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</si>
  <si>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</si>
  <si>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</si>
  <si>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17. Net Cost of Operations</t>
  </si>
  <si>
    <t>18. Ending Balances</t>
  </si>
  <si>
    <t xml:space="preserve">Statement of Financing </t>
  </si>
  <si>
    <t>Less: Spending Authority from offsetting collections and recoveries</t>
  </si>
  <si>
    <t>Obligations net of offsetting collections and recoveries</t>
  </si>
  <si>
    <t>Less: Offsetting receipts</t>
  </si>
  <si>
    <t>Net obligations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</si>
  <si>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</si>
  <si>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</si>
  <si>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</si>
  <si>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</si>
  <si>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</si>
  <si>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</si>
  <si>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</si>
  <si>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</si>
  <si>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</si>
  <si>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</si>
  <si>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</si>
  <si>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</si>
  <si>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</si>
  <si>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</si>
  <si>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</si>
  <si>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</si>
  <si>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</si>
  <si>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</si>
  <si>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</si>
  <si>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</si>
  <si>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</si>
  <si>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</si>
  <si>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</si>
  <si>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</si>
  <si>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</si>
  <si>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</si>
  <si>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</si>
  <si>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</si>
  <si>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</si>
  <si>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</si>
  <si>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</si>
  <si>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</si>
  <si>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</si>
  <si>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</si>
  <si>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</si>
  <si>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>Transferred Operations:</t>
  </si>
  <si>
    <t>Net Cost of Transferred Operations</t>
  </si>
  <si>
    <t xml:space="preserve">Net Cost </t>
  </si>
  <si>
    <t>Less Exchange Revenue from Transferred Operations</t>
  </si>
  <si>
    <t>OUTLAYS (GROSS), DETAIL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</si>
  <si>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</si>
  <si>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</si>
  <si>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</si>
  <si>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</si>
  <si>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</si>
  <si>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</si>
  <si>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</si>
  <si>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</si>
  <si>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</si>
  <si>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869x</t>
  </si>
  <si>
    <t>Total outlays (gross) (+) (sum 8690..8698)</t>
  </si>
  <si>
    <t>Budget authority (net) (+)  Calc (same as sum 2200 and 8800..8896)</t>
  </si>
  <si>
    <t>Outlays (net) (+)  Calc (same as sum 8700 and 8800..8845)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</si>
  <si>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</si>
  <si>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</si>
  <si>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</si>
  <si>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</si>
  <si>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</si>
  <si>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DR 5765</t>
  </si>
  <si>
    <t>Nonexpenditure Financing Sources - Transfers-Out</t>
  </si>
  <si>
    <t>CR 1010</t>
  </si>
  <si>
    <t>Fund Balance With Treasury</t>
  </si>
  <si>
    <t>DR 4931</t>
  </si>
  <si>
    <t>Delivered Orders - Obligations Transferred, Unpaid</t>
  </si>
  <si>
    <t>DR 2110</t>
  </si>
  <si>
    <t>CR 4170</t>
  </si>
  <si>
    <t>Transfers - Current-Year Authority</t>
  </si>
  <si>
    <t>DR 1010</t>
  </si>
  <si>
    <t>DR 5730</t>
  </si>
  <si>
    <t>Financing Sources Transferred Out Without Reimbursement</t>
  </si>
  <si>
    <t>Closing Entries</t>
  </si>
  <si>
    <t>DR 3310</t>
  </si>
  <si>
    <t>Cumulative Results of Operations</t>
  </si>
  <si>
    <t>CR 5730</t>
  </si>
  <si>
    <t>CR 6100</t>
  </si>
  <si>
    <t>Operating Expenses/Program Costs</t>
  </si>
  <si>
    <t>DR 4170</t>
  </si>
  <si>
    <t>DR 4201</t>
  </si>
  <si>
    <t>Total Actual Resources - Collected</t>
  </si>
  <si>
    <t>CR 4201</t>
  </si>
  <si>
    <t>DR 4901</t>
  </si>
  <si>
    <t>Delivered Orders - Obligations, Unpaid</t>
  </si>
  <si>
    <t>CR 4931</t>
  </si>
  <si>
    <t>Undelivered Orders - Obligations, Unpaid</t>
  </si>
  <si>
    <t>C2.  To record the consolidation of actual net-funded resources (TC F204).</t>
  </si>
  <si>
    <t>DR 4801</t>
  </si>
  <si>
    <t>CR 4831</t>
  </si>
  <si>
    <t>CR 4450</t>
  </si>
  <si>
    <t>Unapportioned Authority</t>
  </si>
  <si>
    <t>DR 4450</t>
  </si>
  <si>
    <t>CR 4801</t>
  </si>
  <si>
    <t>CR 4901</t>
  </si>
  <si>
    <t>DR 6100</t>
  </si>
  <si>
    <t>CR 2110</t>
  </si>
  <si>
    <t>TAFS - appropriation transfer</t>
  </si>
  <si>
    <t>TAFS - balance transfer</t>
  </si>
  <si>
    <t/>
  </si>
  <si>
    <t>Appropriation (total discretionary) (+) (sum 4000..4200)</t>
  </si>
  <si>
    <r>
      <t>Obligated balance, start of year (+) (</t>
    </r>
    <r>
      <rPr>
        <sz val="10"/>
        <color indexed="8"/>
        <rFont val="Arial"/>
        <family val="2"/>
      </rPr>
      <t>4801B, 4901B)</t>
    </r>
  </si>
  <si>
    <r>
      <t>Obligated bal transferred to other accounts (-) (4831E, 4931E</t>
    </r>
    <r>
      <rPr>
        <sz val="10"/>
        <rFont val="Arial"/>
        <family val="2"/>
      </rPr>
      <t>)</t>
    </r>
  </si>
  <si>
    <t>Obligated bal, end of year (+) (4801E, 4831E, 4901E, 4931E)</t>
  </si>
  <si>
    <t>Transfer Out Entity</t>
  </si>
  <si>
    <t>Beginning Trial Balance</t>
  </si>
  <si>
    <t>Debit</t>
  </si>
  <si>
    <t>Credit</t>
  </si>
  <si>
    <t>Budgetary</t>
  </si>
  <si>
    <t>Proprietary</t>
  </si>
  <si>
    <t>Total</t>
  </si>
  <si>
    <t>Budgetary Entry</t>
  </si>
  <si>
    <t>Proprietary Entry</t>
  </si>
  <si>
    <t>None</t>
  </si>
  <si>
    <t>Trial Balance Before Transfer</t>
  </si>
  <si>
    <t>Transfer Transactions</t>
  </si>
  <si>
    <t xml:space="preserve">       of operations (TC F228).</t>
  </si>
  <si>
    <t xml:space="preserve">C1.  To record the closing of revenue, expense, and other financing source accounts to cumulative results of </t>
  </si>
  <si>
    <t xml:space="preserve">       Authority - Unpaid (TC F218).</t>
  </si>
  <si>
    <t xml:space="preserve">       unexpended obligations (TC F226).</t>
  </si>
  <si>
    <t>Reimbursement</t>
  </si>
  <si>
    <t xml:space="preserve">Financing Sources Transferred Out Without </t>
  </si>
  <si>
    <t>Unpaid</t>
  </si>
  <si>
    <t xml:space="preserve">Delivered Orders - Obligations Transferred, </t>
  </si>
  <si>
    <t xml:space="preserve">Undelivered Orders - Obligations Transferred, </t>
  </si>
  <si>
    <t xml:space="preserve">Post-Closing Trial Balance </t>
  </si>
  <si>
    <t>T2.  To record the transfer of Delivered Orders - Obligations, Unpaid. (TC A255)  (Accomplished via SF 1151)</t>
  </si>
  <si>
    <t xml:space="preserve">T3.  To record the transfer of unobligated balances.  (Accomplished via SF 1151). (TC A252)  For USSGL Account 4170 in this scenario the authority type attribute is 'P'  Appropriation.  </t>
  </si>
  <si>
    <t>Pre-Closing (Adjusted) Trial Balances</t>
  </si>
  <si>
    <t>DR 1330</t>
  </si>
  <si>
    <t>CR 5755</t>
  </si>
  <si>
    <t>CR 1330</t>
  </si>
  <si>
    <t>CR 5765</t>
  </si>
  <si>
    <t>DR 5755</t>
  </si>
  <si>
    <t>CR 3310</t>
  </si>
  <si>
    <t>1010E</t>
  </si>
  <si>
    <t>4801E</t>
  </si>
  <si>
    <t>4831E</t>
  </si>
  <si>
    <t>4901E</t>
  </si>
  <si>
    <t>Unob bal CF, end of yr (+)</t>
  </si>
  <si>
    <t>Program and Financing Schedule (P&amp;F)</t>
  </si>
  <si>
    <t>Cost of Transferred Operations (6100E)</t>
  </si>
  <si>
    <t>4170 = 115,000</t>
  </si>
  <si>
    <t>DR 4195</t>
  </si>
  <si>
    <t>14. Obligated balance, net, end of period</t>
  </si>
  <si>
    <t>12. Obligated balance, net, beginning of period</t>
  </si>
  <si>
    <t>4931E</t>
  </si>
  <si>
    <t xml:space="preserve">       13. Transfers in/out without reimbursements(+ or -) (5730E)</t>
  </si>
  <si>
    <t xml:space="preserve">       16. Total Financing Sources</t>
  </si>
  <si>
    <t>Transfers in/out without reimbursement (+/-) (5730E)</t>
  </si>
  <si>
    <t>This scenario illustrates a Transfer Out Entity with the following budgetary receivables: 4126, 4166, 4171.</t>
  </si>
  <si>
    <t>1.  To record a receivable for amounts appropriated from a Treasury-Managed Trust Fund Treasury Account Fund</t>
  </si>
  <si>
    <t xml:space="preserve">     Symbol (TAFS) to an agency trust fund expenditure account, prior to the nonexpenditure transfer of funds. This</t>
  </si>
  <si>
    <t xml:space="preserve">     amount is specified in the agency’s appropriation or authorization act.  (TC A268)</t>
  </si>
  <si>
    <t>Fund TAFS - Receivable</t>
  </si>
  <si>
    <t>Amounts Appropriated From Specific Treasury-Managed Trust</t>
  </si>
  <si>
    <t>Receivable for Transfers of Currently Invested Balances</t>
  </si>
  <si>
    <t>Nonexpenditure Financing Sources - Transfers-In</t>
  </si>
  <si>
    <t>6.  To record the delivery of goods or services and accure a liability. (B302)</t>
  </si>
  <si>
    <t>8.  To record apportionment, allotment and curent-year undelivered orders without an advance.  (TC A116, A120, B204)</t>
  </si>
  <si>
    <t>4.  To record the receivable for amounts to be transferred-in of unrealized nonexpenditure appropriation transfers</t>
  </si>
  <si>
    <t xml:space="preserve">     (TC A280)</t>
  </si>
  <si>
    <t xml:space="preserve">     between two trust funds or two Federal funds (as defined by OMB), where there is investment authority involved.</t>
  </si>
  <si>
    <r>
      <t>T</t>
    </r>
    <r>
      <rPr>
        <sz val="10"/>
        <rFont val="Arial"/>
        <family val="2"/>
      </rPr>
      <t>ransfers - Current-Year Authority - Receivable</t>
    </r>
  </si>
  <si>
    <t>7.  To record realized authority to be transferred-in to a receiving allocation Treasury Account Fund Symbol (TAFS),</t>
  </si>
  <si>
    <t xml:space="preserve">     where the parent TAFS maintains invested balances before the SF 1151: Nonexpenditure Transfer Authorization</t>
  </si>
  <si>
    <t>Invested Balances</t>
  </si>
  <si>
    <t>Allocations of Realized Authority - To Be Transferred From</t>
  </si>
  <si>
    <t>C3.  To record the closing of Delivered Orders - Obligations Transferred - Unpaid to Expended Authority -</t>
  </si>
  <si>
    <t xml:space="preserve">C4.  To record the closing of Undelivered Orders - Obligations Transferred - Unpaid to unpaid </t>
  </si>
  <si>
    <t>C5.  To record the closing of budgetary resources transferred back to the appropriate corresponding USSGL</t>
  </si>
  <si>
    <t>Trust Fund TAFS - Receivable</t>
  </si>
  <si>
    <t>Amounts Appropriated From Specific Treasury-Managed</t>
  </si>
  <si>
    <t>4831 = 50,000</t>
  </si>
  <si>
    <t>4931 = 235,000</t>
  </si>
  <si>
    <t>a. Disbursements(+)</t>
  </si>
  <si>
    <t>Total new obligations (+) (4801E-B, 4901E-B)</t>
  </si>
  <si>
    <t>Total outlays (gross) (-)</t>
  </si>
  <si>
    <t>Outlays from discretionary/mandatory authority/balances (+)</t>
  </si>
  <si>
    <t>Obligations Incurred (4801E-B, 4901E-B)</t>
  </si>
  <si>
    <t>Change in budgetary reources obligated for good services and benefits (4801E-B)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</si>
  <si>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</si>
  <si>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 xml:space="preserve">    [(50,000 - 0) - 115,000 + (100,000 - 0)]</t>
  </si>
  <si>
    <t xml:space="preserve">  c.  Undelivered orders (+) 4801E, 4831E (50,000 - 50,000)</t>
  </si>
  <si>
    <t xml:space="preserve">  d.  Accounts payable (+) 4901E, 4931E (235,000 - 235,000)</t>
  </si>
  <si>
    <t xml:space="preserve">       10. Transfers in/out without reimbursements(+ or -) (5755E, 5765E) (400,000 + 235,000)</t>
  </si>
  <si>
    <t>Othr res or Adj to Net Oblig Res That Do Not Affect Net Cost of Ops (5730)</t>
  </si>
  <si>
    <t xml:space="preserve"> (50,000 - 0)</t>
  </si>
  <si>
    <t>4450 E</t>
  </si>
  <si>
    <t xml:space="preserve">Unob bal CF, SOY (+) </t>
  </si>
  <si>
    <t xml:space="preserve">Unobligated balance transferred to other accounts (-) </t>
  </si>
  <si>
    <t>Resources Used to Finance Activities</t>
  </si>
  <si>
    <t>Resources Used to Finance Activities Not Part of Net Cost</t>
  </si>
  <si>
    <t>2.  To record apportionment, allotment and current-year undelivered orders without an advance.  (TC A116, A120, B204)</t>
  </si>
  <si>
    <t>3.  To record the delivery of goods or services and accrue a liability. (B302)</t>
  </si>
  <si>
    <t>5.  To record apportionment, allotment and current-year undelivered orders without an advance. (TC A116, A120, B204)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</si>
  <si>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</si>
  <si>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</si>
  <si>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</si>
  <si>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</si>
  <si>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DR 4126</t>
  </si>
  <si>
    <t>DR 4171</t>
  </si>
  <si>
    <t xml:space="preserve">     request.  (TC A217)</t>
  </si>
  <si>
    <t>DR 4166</t>
  </si>
  <si>
    <t>T1.  To record the transfer of Undelivered Orders - Obligations, Unpaid.  (Accomplished via SF 1151) (TC A253)</t>
  </si>
  <si>
    <t>T4.  To record the transfer of other budgetary resources receivable. (TC A284)  (Accomplished via SF 1151)</t>
  </si>
  <si>
    <t>CR 4081</t>
  </si>
  <si>
    <t>CR 4082</t>
  </si>
  <si>
    <t>CR 4083</t>
  </si>
  <si>
    <t>Fund TAFS - Receivable - Transferred</t>
  </si>
  <si>
    <t>Invested Balances - Transferred</t>
  </si>
  <si>
    <r>
      <t>T</t>
    </r>
    <r>
      <rPr>
        <b/>
        <sz val="10"/>
        <rFont val="Arial"/>
        <family val="2"/>
      </rPr>
      <t>ransfers - Current-Year Authority - Receivable - Transferred</t>
    </r>
  </si>
  <si>
    <t>T5.  To record the transfer of assets. (TC D808) (No SF 1151)</t>
  </si>
  <si>
    <t xml:space="preserve">       account.  (TC F260, F261, F262)</t>
  </si>
  <si>
    <t>DR 4081</t>
  </si>
  <si>
    <t>DR 4082</t>
  </si>
  <si>
    <t>DR 4083</t>
  </si>
  <si>
    <t>Trust Fund TAFS - Receivable - Transferred</t>
  </si>
  <si>
    <t>CR 4126</t>
  </si>
  <si>
    <t>CR 4166</t>
  </si>
  <si>
    <t>CR 4171</t>
  </si>
  <si>
    <t>d. Net transfers (+ or -)  4166E-B, 4170E, 4171E-B</t>
  </si>
  <si>
    <t>a. Appropriations  4126E-B (250,000 - 0)</t>
  </si>
  <si>
    <t xml:space="preserve">1. Category A 4801E-B, 4901E-B </t>
  </si>
  <si>
    <t>13. Obligated balance, transferred, net (+ or -) 4831E, 4931E (-50,000 - 235,000)</t>
  </si>
  <si>
    <t>4126E</t>
  </si>
  <si>
    <t>4166E</t>
  </si>
  <si>
    <t>4171E</t>
  </si>
  <si>
    <t>4081E</t>
  </si>
  <si>
    <t>4082E</t>
  </si>
  <si>
    <t>4083E</t>
  </si>
  <si>
    <r>
      <t>Appropriation (trust fund ) (+)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(4126E-B)</t>
    </r>
  </si>
  <si>
    <t>Transferred to other accounts (-) (4166E-B, 4170E, 4171E-B)</t>
  </si>
  <si>
    <t>4081 = (250,000)</t>
  </si>
  <si>
    <t>4082 = (50,000)</t>
  </si>
  <si>
    <t>4083 = (100,000)</t>
  </si>
  <si>
    <t>3. Spending authority from offsetting collections (gross):</t>
  </si>
  <si>
    <t>15A + 15B = Lines 8 - (3A+3B+3D+4A) + 12 +/- 13 - (-14A-14B+14C+14D)</t>
  </si>
  <si>
    <t>0 + 0 = 285,000 - 0 + 0 - 285,000 - 0</t>
  </si>
  <si>
    <t>0 = 0</t>
  </si>
  <si>
    <t>Treasury Approp. Fund Symbol</t>
  </si>
  <si>
    <t>Postclosing Unexpend. Balance</t>
  </si>
  <si>
    <t>Reimburse. Earned</t>
  </si>
  <si>
    <t>Calc:  5 + 6 + 7 + 8 - 9 - 10 = 11</t>
  </si>
  <si>
    <t>Bureau of the Fiscal Service</t>
  </si>
  <si>
    <t>USSGL 2108 Yearend Closing Statement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</si>
</sst>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10" xfId="42" applyFont="1" applyBorder="1" applyAlignment="1">
      <alignment/>
    </xf>
    <xf numFmtId="43" fontId="2" fillId="0" borderId="12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43" fontId="2" fillId="0" borderId="14" xfId="42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Continuous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39" fontId="7" fillId="0" borderId="21" xfId="0" applyNumberFormat="1" applyFont="1" applyBorder="1" applyAlignment="1" applyProtection="1">
      <alignment/>
      <protection/>
    </xf>
    <xf numFmtId="39" fontId="7" fillId="0" borderId="22" xfId="0" applyNumberFormat="1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Continuous" vertical="center"/>
      <protection/>
    </xf>
    <xf numFmtId="0" fontId="7" fillId="0" borderId="23" xfId="0" applyFont="1" applyBorder="1" applyAlignment="1" applyProtection="1">
      <alignment horizontal="centerContinuous"/>
      <protection/>
    </xf>
    <xf numFmtId="0" fontId="7" fillId="0" borderId="2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25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52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 quotePrefix="1">
      <alignment/>
    </xf>
    <xf numFmtId="0" fontId="1" fillId="34" borderId="26" xfId="0" applyFont="1" applyFill="1" applyBorder="1" applyAlignment="1">
      <alignment/>
    </xf>
    <xf numFmtId="0" fontId="0" fillId="0" borderId="0" xfId="52" applyFont="1" applyAlignment="1" applyProtection="1">
      <alignment/>
      <protection/>
    </xf>
    <xf numFmtId="0" fontId="0" fillId="0" borderId="27" xfId="0" applyBorder="1" applyAlignment="1">
      <alignment/>
    </xf>
    <xf numFmtId="0" fontId="1" fillId="34" borderId="28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43" fontId="0" fillId="34" borderId="10" xfId="42" applyFont="1" applyFill="1" applyBorder="1" applyAlignment="1">
      <alignment/>
    </xf>
    <xf numFmtId="0" fontId="1" fillId="34" borderId="10" xfId="0" applyFont="1" applyFill="1" applyBorder="1" applyAlignment="1">
      <alignment/>
    </xf>
    <xf numFmtId="43" fontId="0" fillId="34" borderId="12" xfId="42" applyFont="1" applyFill="1" applyBorder="1" applyAlignment="1">
      <alignment/>
    </xf>
    <xf numFmtId="0" fontId="1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1" fillId="0" borderId="29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165" fontId="0" fillId="34" borderId="10" xfId="42" applyNumberFormat="1" applyFont="1" applyFill="1" applyBorder="1" applyAlignment="1">
      <alignment/>
    </xf>
    <xf numFmtId="165" fontId="0" fillId="34" borderId="12" xfId="42" applyNumberFormat="1" applyFont="1" applyFill="1" applyBorder="1" applyAlignment="1">
      <alignment/>
    </xf>
    <xf numFmtId="0" fontId="0" fillId="34" borderId="26" xfId="0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left" indent="1"/>
    </xf>
    <xf numFmtId="0" fontId="2" fillId="0" borderId="32" xfId="0" applyFont="1" applyBorder="1" applyAlignment="1">
      <alignment/>
    </xf>
    <xf numFmtId="0" fontId="3" fillId="0" borderId="32" xfId="0" applyFont="1" applyBorder="1" applyAlignment="1">
      <alignment horizontal="left" indent="2"/>
    </xf>
    <xf numFmtId="0" fontId="3" fillId="0" borderId="33" xfId="0" applyFont="1" applyBorder="1" applyAlignment="1">
      <alignment horizontal="left" indent="1"/>
    </xf>
    <xf numFmtId="43" fontId="3" fillId="0" borderId="26" xfId="42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43" fontId="3" fillId="0" borderId="27" xfId="42" applyFont="1" applyBorder="1" applyAlignment="1">
      <alignment/>
    </xf>
    <xf numFmtId="43" fontId="3" fillId="0" borderId="34" xfId="42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3" fontId="2" fillId="0" borderId="34" xfId="42" applyFont="1" applyBorder="1" applyAlignment="1">
      <alignment/>
    </xf>
    <xf numFmtId="43" fontId="2" fillId="0" borderId="27" xfId="42" applyFont="1" applyBorder="1" applyAlignment="1">
      <alignment/>
    </xf>
    <xf numFmtId="0" fontId="3" fillId="0" borderId="27" xfId="0" applyFont="1" applyBorder="1" applyAlignment="1">
      <alignment horizontal="center" wrapText="1"/>
    </xf>
    <xf numFmtId="0" fontId="3" fillId="0" borderId="32" xfId="0" applyFont="1" applyBorder="1" applyAlignment="1">
      <alignment horizontal="left"/>
    </xf>
    <xf numFmtId="43" fontId="3" fillId="0" borderId="31" xfId="42" applyFont="1" applyBorder="1" applyAlignment="1">
      <alignment/>
    </xf>
    <xf numFmtId="43" fontId="2" fillId="0" borderId="35" xfId="42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43" fontId="3" fillId="0" borderId="36" xfId="42" applyFont="1" applyBorder="1" applyAlignment="1">
      <alignment/>
    </xf>
    <xf numFmtId="0" fontId="2" fillId="0" borderId="32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28" xfId="0" applyFill="1" applyBorder="1" applyAlignment="1">
      <alignment/>
    </xf>
    <xf numFmtId="0" fontId="1" fillId="34" borderId="36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34" borderId="27" xfId="0" applyNumberFormat="1" applyFill="1" applyBorder="1" applyAlignment="1">
      <alignment horizontal="right"/>
    </xf>
    <xf numFmtId="3" fontId="0" fillId="34" borderId="10" xfId="42" applyNumberFormat="1" applyFont="1" applyFill="1" applyBorder="1" applyAlignment="1">
      <alignment horizontal="right"/>
    </xf>
    <xf numFmtId="3" fontId="0" fillId="34" borderId="27" xfId="42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3" fontId="0" fillId="34" borderId="10" xfId="42" applyNumberFormat="1" applyFont="1" applyFill="1" applyBorder="1" applyAlignment="1">
      <alignment horizontal="right"/>
    </xf>
    <xf numFmtId="3" fontId="1" fillId="34" borderId="27" xfId="42" applyNumberFormat="1" applyFont="1" applyFill="1" applyBorder="1" applyAlignment="1">
      <alignment horizontal="right"/>
    </xf>
    <xf numFmtId="3" fontId="1" fillId="34" borderId="10" xfId="42" applyNumberFormat="1" applyFont="1" applyFill="1" applyBorder="1" applyAlignment="1">
      <alignment horizontal="right"/>
    </xf>
    <xf numFmtId="3" fontId="0" fillId="34" borderId="27" xfId="42" applyNumberFormat="1" applyFont="1" applyFill="1" applyBorder="1" applyAlignment="1">
      <alignment horizontal="right"/>
    </xf>
    <xf numFmtId="3" fontId="0" fillId="34" borderId="12" xfId="42" applyNumberFormat="1" applyFont="1" applyFill="1" applyBorder="1" applyAlignment="1">
      <alignment horizontal="right"/>
    </xf>
    <xf numFmtId="0" fontId="0" fillId="34" borderId="27" xfId="0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27" xfId="0" applyNumberFormat="1" applyFill="1" applyBorder="1" applyAlignment="1">
      <alignment/>
    </xf>
    <xf numFmtId="165" fontId="0" fillId="34" borderId="27" xfId="42" applyNumberFormat="1" applyFont="1" applyFill="1" applyBorder="1" applyAlignment="1">
      <alignment/>
    </xf>
    <xf numFmtId="165" fontId="0" fillId="34" borderId="35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0" fillId="0" borderId="0" xfId="0" applyAlignment="1">
      <alignment horizontal="right"/>
    </xf>
    <xf numFmtId="3" fontId="5" fillId="0" borderId="22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 applyProtection="1">
      <alignment/>
      <protection/>
    </xf>
    <xf numFmtId="37" fontId="7" fillId="0" borderId="21" xfId="42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2" fillId="0" borderId="35" xfId="42" applyFont="1" applyFill="1" applyBorder="1" applyAlignment="1">
      <alignment/>
    </xf>
    <xf numFmtId="43" fontId="3" fillId="0" borderId="27" xfId="42" applyFont="1" applyFill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7" fillId="0" borderId="0" xfId="42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43" fontId="0" fillId="0" borderId="0" xfId="42" applyFont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42" applyNumberFormat="1" applyFont="1" applyBorder="1" applyAlignment="1">
      <alignment horizontal="right"/>
    </xf>
    <xf numFmtId="165" fontId="0" fillId="0" borderId="0" xfId="42" applyNumberFormat="1" applyFont="1" applyBorder="1" applyAlignment="1">
      <alignment horizontal="right"/>
    </xf>
    <xf numFmtId="43" fontId="1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right"/>
    </xf>
    <xf numFmtId="43" fontId="0" fillId="0" borderId="0" xfId="42" applyFont="1" applyAlignment="1">
      <alignment/>
    </xf>
    <xf numFmtId="165" fontId="3" fillId="0" borderId="0" xfId="42" applyNumberFormat="1" applyFont="1" applyBorder="1" applyAlignment="1">
      <alignment/>
    </xf>
    <xf numFmtId="165" fontId="3" fillId="0" borderId="30" xfId="42" applyNumberFormat="1" applyFont="1" applyBorder="1" applyAlignment="1">
      <alignment/>
    </xf>
    <xf numFmtId="0" fontId="2" fillId="0" borderId="32" xfId="0" applyFont="1" applyBorder="1" applyAlignment="1">
      <alignment horizontal="left" indent="1"/>
    </xf>
    <xf numFmtId="0" fontId="5" fillId="0" borderId="27" xfId="0" applyFont="1" applyBorder="1" applyAlignment="1" applyProtection="1">
      <alignment/>
      <protection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34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10.57421875" style="0" customWidth="1"/>
    <col min="3" max="3" width="11.57421875" style="0" customWidth="1"/>
    <col min="4" max="4" width="12.8515625" style="0" customWidth="1"/>
    <col min="5" max="5" width="11.7109375" style="0" customWidth="1"/>
    <col min="6" max="6" width="19.140625" style="0" customWidth="1"/>
    <col min="7" max="7" width="12.421875" style="0" customWidth="1"/>
    <col min="8" max="8" width="11.8515625" style="0" customWidth="1"/>
  </cols>
  <sheetData>
    <row r="1" spans="1:8" ht="18">
      <c r="A1" s="181" t="s">
        <v>155</v>
      </c>
      <c r="B1" s="181"/>
      <c r="C1" s="181"/>
      <c r="D1" s="181"/>
      <c r="E1" s="181"/>
      <c r="F1" s="181"/>
      <c r="G1" s="181"/>
      <c r="H1" s="181"/>
    </row>
    <row r="3" spans="1:8" ht="12.75">
      <c r="A3" s="183" t="s">
        <v>232</v>
      </c>
      <c r="B3" s="184"/>
      <c r="C3" s="184"/>
      <c r="D3" s="184"/>
      <c r="E3" s="184"/>
      <c r="F3" s="184"/>
      <c r="G3" s="184"/>
      <c r="H3" s="184"/>
    </row>
    <row r="4" spans="1:8" ht="12.75">
      <c r="A4" s="184"/>
      <c r="B4" s="184"/>
      <c r="C4" s="184"/>
      <c r="D4" s="184"/>
      <c r="E4" s="184"/>
      <c r="F4" s="184"/>
      <c r="G4" s="184"/>
      <c r="H4" s="184"/>
    </row>
    <row r="5" spans="1:8" ht="12.75">
      <c r="A5" s="184"/>
      <c r="B5" s="184"/>
      <c r="C5" s="184"/>
      <c r="D5" s="184"/>
      <c r="E5" s="184"/>
      <c r="F5" s="184"/>
      <c r="G5" s="184"/>
      <c r="H5" s="184"/>
    </row>
    <row r="6" spans="1:8" ht="12.75">
      <c r="A6" s="184"/>
      <c r="B6" s="184"/>
      <c r="C6" s="184"/>
      <c r="D6" s="184"/>
      <c r="E6" s="184"/>
      <c r="F6" s="184"/>
      <c r="G6" s="184"/>
      <c r="H6" s="184"/>
    </row>
    <row r="7" spans="1:8" ht="12.75">
      <c r="A7" s="184"/>
      <c r="B7" s="184"/>
      <c r="C7" s="184"/>
      <c r="D7" s="184"/>
      <c r="E7" s="184"/>
      <c r="F7" s="184"/>
      <c r="G7" s="184"/>
      <c r="H7" s="184"/>
    </row>
    <row r="9" ht="12.75">
      <c r="A9" t="s">
        <v>201</v>
      </c>
    </row>
    <row r="11" spans="3:5" ht="12.75">
      <c r="C11" s="179" t="s">
        <v>156</v>
      </c>
      <c r="D11" s="179"/>
      <c r="E11" s="179"/>
    </row>
    <row r="13" spans="3:5" ht="12.75">
      <c r="C13" s="58"/>
      <c r="D13" s="58" t="s">
        <v>157</v>
      </c>
      <c r="E13" s="58" t="s">
        <v>158</v>
      </c>
    </row>
    <row r="14" spans="3:5" ht="12.75">
      <c r="C14" s="59" t="s">
        <v>159</v>
      </c>
      <c r="D14" s="60"/>
      <c r="E14" s="60"/>
    </row>
    <row r="15" spans="3:5" ht="12.75">
      <c r="C15" s="61">
        <v>4201</v>
      </c>
      <c r="D15" s="61"/>
      <c r="E15" s="62"/>
    </row>
    <row r="16" spans="3:5" ht="12.75">
      <c r="C16" s="61">
        <v>4450</v>
      </c>
      <c r="D16" s="61"/>
      <c r="E16" s="62"/>
    </row>
    <row r="17" spans="3:5" ht="13.5" thickBot="1">
      <c r="C17" s="63" t="s">
        <v>161</v>
      </c>
      <c r="D17" s="64">
        <f>SUM(D15:D15)</f>
        <v>0</v>
      </c>
      <c r="E17" s="64">
        <f>SUM(E15:E15)</f>
        <v>0</v>
      </c>
    </row>
    <row r="18" spans="3:5" ht="13.5" thickTop="1">
      <c r="C18" s="61"/>
      <c r="D18" s="61"/>
      <c r="E18" s="61"/>
    </row>
    <row r="19" spans="3:5" ht="12.75">
      <c r="C19" s="63" t="s">
        <v>160</v>
      </c>
      <c r="D19" s="61"/>
      <c r="E19" s="61"/>
    </row>
    <row r="20" spans="3:11" ht="12.75">
      <c r="C20" s="61">
        <v>1010</v>
      </c>
      <c r="D20" s="61"/>
      <c r="E20" s="62"/>
      <c r="F20" s="1"/>
      <c r="G20" s="1"/>
      <c r="H20" s="1"/>
      <c r="I20" s="1"/>
      <c r="J20" s="1"/>
      <c r="K20" s="1"/>
    </row>
    <row r="21" spans="3:11" ht="12.75">
      <c r="C21" s="61">
        <v>3310</v>
      </c>
      <c r="D21" s="61"/>
      <c r="E21" s="62"/>
      <c r="F21" s="1"/>
      <c r="G21" s="1"/>
      <c r="H21" s="1"/>
      <c r="I21" s="1"/>
      <c r="J21" s="1"/>
      <c r="K21" s="1"/>
    </row>
    <row r="22" spans="3:11" ht="13.5" thickBot="1">
      <c r="C22" s="55" t="s">
        <v>161</v>
      </c>
      <c r="D22" s="64">
        <f>SUM(D20:D20)</f>
        <v>0</v>
      </c>
      <c r="E22" s="64">
        <f>SUM(E20:E20)</f>
        <v>0</v>
      </c>
      <c r="F22" s="1"/>
      <c r="G22" s="1"/>
      <c r="H22" s="1"/>
      <c r="I22" s="1"/>
      <c r="J22" s="1"/>
      <c r="K22" s="1"/>
    </row>
    <row r="23" spans="3:11" ht="13.5" thickTop="1">
      <c r="C23" s="1"/>
      <c r="D23" s="1"/>
      <c r="E23" s="1"/>
      <c r="F23" s="1"/>
      <c r="G23" s="1"/>
      <c r="H23" s="1"/>
      <c r="I23" s="1"/>
      <c r="J23" s="1"/>
      <c r="K23" s="1"/>
    </row>
    <row r="24" spans="10:11" ht="12.75">
      <c r="J24" s="51"/>
      <c r="K24" s="51"/>
    </row>
    <row r="25" spans="1:11" ht="12.75">
      <c r="A25" s="39" t="s">
        <v>202</v>
      </c>
      <c r="J25" s="51"/>
      <c r="K25" s="51"/>
    </row>
    <row r="26" spans="1:11" ht="12.75">
      <c r="A26" s="39" t="s">
        <v>203</v>
      </c>
      <c r="J26" s="51"/>
      <c r="K26" s="51"/>
    </row>
    <row r="27" spans="1:11" ht="12.75">
      <c r="A27" s="39" t="s">
        <v>204</v>
      </c>
      <c r="J27" s="51"/>
      <c r="K27" s="51"/>
    </row>
    <row r="28" spans="10:11" ht="12.75">
      <c r="J28" s="51"/>
      <c r="K28" s="51"/>
    </row>
    <row r="29" spans="2:11" ht="12.75">
      <c r="B29" s="65" t="s">
        <v>162</v>
      </c>
      <c r="C29" s="66"/>
      <c r="D29" s="66"/>
      <c r="E29" s="66"/>
      <c r="F29" s="66"/>
      <c r="G29" s="66"/>
      <c r="H29" s="67"/>
      <c r="J29" s="51"/>
      <c r="K29" s="51"/>
    </row>
    <row r="30" spans="2:8" ht="12.75">
      <c r="B30" s="68" t="s">
        <v>251</v>
      </c>
      <c r="C30" s="41" t="s">
        <v>206</v>
      </c>
      <c r="D30" s="69"/>
      <c r="E30" s="69"/>
      <c r="F30" s="69"/>
      <c r="G30" s="70"/>
      <c r="H30" s="71"/>
    </row>
    <row r="31" spans="2:8" ht="12.75">
      <c r="B31" s="68"/>
      <c r="C31" s="41" t="s">
        <v>205</v>
      </c>
      <c r="D31" s="69"/>
      <c r="E31" s="69"/>
      <c r="F31" s="69"/>
      <c r="G31" s="70">
        <v>250000</v>
      </c>
      <c r="H31" s="71"/>
    </row>
    <row r="32" spans="2:8" ht="12.75">
      <c r="B32" s="68"/>
      <c r="C32" s="69" t="s">
        <v>141</v>
      </c>
      <c r="D32" s="69" t="s">
        <v>142</v>
      </c>
      <c r="E32" s="69"/>
      <c r="F32" s="69"/>
      <c r="G32" s="70"/>
      <c r="H32" s="71">
        <v>250000</v>
      </c>
    </row>
    <row r="33" spans="2:8" ht="12.75">
      <c r="B33" s="68"/>
      <c r="C33" s="69"/>
      <c r="D33" s="69"/>
      <c r="E33" s="69"/>
      <c r="F33" s="69"/>
      <c r="G33" s="70"/>
      <c r="H33" s="71"/>
    </row>
    <row r="34" spans="2:8" ht="12.75">
      <c r="B34" s="72" t="s">
        <v>163</v>
      </c>
      <c r="C34" s="69"/>
      <c r="D34" s="69"/>
      <c r="E34" s="69"/>
      <c r="F34" s="69"/>
      <c r="G34" s="70"/>
      <c r="H34" s="71"/>
    </row>
    <row r="35" spans="2:8" ht="12.75">
      <c r="B35" s="68" t="s">
        <v>180</v>
      </c>
      <c r="C35" s="41" t="s">
        <v>207</v>
      </c>
      <c r="D35" s="69"/>
      <c r="E35" s="69"/>
      <c r="F35" s="69"/>
      <c r="G35" s="70">
        <v>250000</v>
      </c>
      <c r="H35" s="71"/>
    </row>
    <row r="36" spans="2:8" ht="12.75">
      <c r="B36" s="73"/>
      <c r="C36" s="74" t="s">
        <v>181</v>
      </c>
      <c r="D36" s="145" t="s">
        <v>208</v>
      </c>
      <c r="E36" s="74"/>
      <c r="F36" s="74"/>
      <c r="G36" s="78"/>
      <c r="H36" s="79">
        <v>250000</v>
      </c>
    </row>
    <row r="37" spans="10:11" ht="12.75">
      <c r="J37" s="51"/>
      <c r="K37" s="51"/>
    </row>
    <row r="38" spans="1:11" ht="12.75">
      <c r="A38" s="39" t="s">
        <v>244</v>
      </c>
      <c r="J38" s="51"/>
      <c r="K38" s="51"/>
    </row>
    <row r="39" spans="1:11" ht="12.75">
      <c r="A39" s="39"/>
      <c r="J39" s="51"/>
      <c r="K39" s="51"/>
    </row>
    <row r="40" spans="1:11" ht="12.75">
      <c r="A40" s="39"/>
      <c r="B40" s="76" t="s">
        <v>162</v>
      </c>
      <c r="C40" s="66"/>
      <c r="D40" s="66"/>
      <c r="E40" s="66"/>
      <c r="F40" s="66"/>
      <c r="G40" s="66"/>
      <c r="H40" s="67"/>
      <c r="J40" s="51"/>
      <c r="K40" s="51"/>
    </row>
    <row r="41" spans="2:8" ht="12.75">
      <c r="B41" s="77" t="s">
        <v>143</v>
      </c>
      <c r="C41" s="69" t="s">
        <v>142</v>
      </c>
      <c r="D41" s="69"/>
      <c r="E41" s="69"/>
      <c r="F41" s="69"/>
      <c r="G41" s="70">
        <v>225000</v>
      </c>
      <c r="H41" s="71"/>
    </row>
    <row r="42" spans="2:8" ht="12.75">
      <c r="B42" s="68"/>
      <c r="C42" s="69" t="s">
        <v>144</v>
      </c>
      <c r="D42" s="69" t="s">
        <v>137</v>
      </c>
      <c r="E42" s="69"/>
      <c r="F42" s="69"/>
      <c r="G42" s="70"/>
      <c r="H42" s="71">
        <v>225000</v>
      </c>
    </row>
    <row r="43" spans="2:8" ht="12.75">
      <c r="B43" s="68"/>
      <c r="C43" s="69"/>
      <c r="D43" s="69"/>
      <c r="E43" s="69"/>
      <c r="F43" s="69"/>
      <c r="G43" s="70"/>
      <c r="H43" s="71"/>
    </row>
    <row r="44" spans="2:8" ht="12.75">
      <c r="B44" s="72" t="s">
        <v>163</v>
      </c>
      <c r="C44" s="69"/>
      <c r="D44" s="69"/>
      <c r="E44" s="69"/>
      <c r="F44" s="69"/>
      <c r="G44" s="70"/>
      <c r="H44" s="71"/>
    </row>
    <row r="45" spans="2:8" ht="12.75">
      <c r="B45" s="88" t="s">
        <v>164</v>
      </c>
      <c r="C45" s="74"/>
      <c r="D45" s="74"/>
      <c r="E45" s="74"/>
      <c r="F45" s="74"/>
      <c r="G45" s="78"/>
      <c r="H45" s="79"/>
    </row>
    <row r="46" spans="10:11" ht="12.75">
      <c r="J46" s="51"/>
      <c r="K46" s="51"/>
    </row>
    <row r="47" spans="1:11" ht="12.75">
      <c r="A47" s="39" t="s">
        <v>245</v>
      </c>
      <c r="J47" s="51"/>
      <c r="K47" s="51"/>
    </row>
    <row r="48" spans="1:11" ht="12.75">
      <c r="A48" s="39"/>
      <c r="J48" s="51"/>
      <c r="K48" s="51"/>
    </row>
    <row r="49" spans="1:11" ht="12.75">
      <c r="A49" s="39"/>
      <c r="B49" s="65" t="s">
        <v>162</v>
      </c>
      <c r="C49" s="66"/>
      <c r="D49" s="66"/>
      <c r="E49" s="66"/>
      <c r="F49" s="66"/>
      <c r="G49" s="66"/>
      <c r="H49" s="67"/>
      <c r="J49" s="51"/>
      <c r="K49" s="51"/>
    </row>
    <row r="50" spans="2:8" ht="12.75">
      <c r="B50" s="68" t="s">
        <v>139</v>
      </c>
      <c r="C50" s="69" t="s">
        <v>137</v>
      </c>
      <c r="D50" s="69"/>
      <c r="E50" s="69"/>
      <c r="F50" s="69"/>
      <c r="G50" s="70">
        <v>225000</v>
      </c>
      <c r="H50" s="71"/>
    </row>
    <row r="51" spans="2:8" ht="12.75">
      <c r="B51" s="68"/>
      <c r="C51" s="69" t="s">
        <v>145</v>
      </c>
      <c r="D51" s="69" t="s">
        <v>135</v>
      </c>
      <c r="E51" s="69"/>
      <c r="F51" s="69"/>
      <c r="G51" s="70"/>
      <c r="H51" s="71">
        <v>225000</v>
      </c>
    </row>
    <row r="52" spans="2:8" ht="12.75">
      <c r="B52" s="68"/>
      <c r="C52" s="69"/>
      <c r="D52" s="69"/>
      <c r="E52" s="69"/>
      <c r="F52" s="69"/>
      <c r="G52" s="70"/>
      <c r="H52" s="71"/>
    </row>
    <row r="53" spans="2:11" ht="12.75">
      <c r="B53" s="72" t="s">
        <v>163</v>
      </c>
      <c r="C53" s="69"/>
      <c r="D53" s="69"/>
      <c r="E53" s="69"/>
      <c r="F53" s="69"/>
      <c r="G53" s="69"/>
      <c r="H53" s="57"/>
      <c r="J53" s="51"/>
      <c r="K53" s="51"/>
    </row>
    <row r="54" spans="2:8" ht="12.75">
      <c r="B54" s="77" t="s">
        <v>146</v>
      </c>
      <c r="C54" s="69" t="s">
        <v>129</v>
      </c>
      <c r="D54" s="69"/>
      <c r="E54" s="69"/>
      <c r="F54" s="69"/>
      <c r="G54" s="70">
        <v>225000</v>
      </c>
      <c r="H54" s="71"/>
    </row>
    <row r="55" spans="2:8" ht="12.75">
      <c r="B55" s="73"/>
      <c r="C55" s="74" t="s">
        <v>147</v>
      </c>
      <c r="D55" s="74" t="s">
        <v>21</v>
      </c>
      <c r="E55" s="74"/>
      <c r="F55" s="74"/>
      <c r="G55" s="78"/>
      <c r="H55" s="79">
        <v>225000</v>
      </c>
    </row>
    <row r="56" spans="10:11" ht="12.75">
      <c r="J56" s="51"/>
      <c r="K56" s="51"/>
    </row>
    <row r="57" spans="1:8" ht="12.75">
      <c r="A57" s="39" t="s">
        <v>211</v>
      </c>
      <c r="G57" s="51"/>
      <c r="H57" s="51"/>
    </row>
    <row r="58" spans="1:8" ht="12.75">
      <c r="A58" s="39" t="s">
        <v>213</v>
      </c>
      <c r="G58" s="51"/>
      <c r="H58" s="51"/>
    </row>
    <row r="59" spans="1:8" ht="12.75">
      <c r="A59" t="s">
        <v>212</v>
      </c>
      <c r="G59" s="51"/>
      <c r="H59" s="51"/>
    </row>
    <row r="60" spans="7:8" ht="12.75">
      <c r="G60" s="51"/>
      <c r="H60" s="51"/>
    </row>
    <row r="61" spans="2:8" ht="12.75">
      <c r="B61" s="65" t="s">
        <v>162</v>
      </c>
      <c r="C61" s="66"/>
      <c r="D61" s="66"/>
      <c r="E61" s="66"/>
      <c r="F61" s="66"/>
      <c r="G61" s="80"/>
      <c r="H61" s="81"/>
    </row>
    <row r="62" spans="2:8" ht="12.75">
      <c r="B62" s="68" t="s">
        <v>252</v>
      </c>
      <c r="C62" s="44" t="s">
        <v>214</v>
      </c>
      <c r="D62" s="69"/>
      <c r="E62" s="69"/>
      <c r="F62" s="69"/>
      <c r="G62" s="70">
        <v>100000</v>
      </c>
      <c r="H62" s="71"/>
    </row>
    <row r="63" spans="2:8" ht="12.75">
      <c r="B63" s="68"/>
      <c r="C63" s="69" t="s">
        <v>141</v>
      </c>
      <c r="D63" s="69" t="s">
        <v>142</v>
      </c>
      <c r="E63" s="69"/>
      <c r="F63" s="69"/>
      <c r="G63" s="70"/>
      <c r="H63" s="71">
        <v>100000</v>
      </c>
    </row>
    <row r="64" spans="2:8" ht="12.75">
      <c r="B64" s="68"/>
      <c r="C64" s="69"/>
      <c r="D64" s="69"/>
      <c r="E64" s="69"/>
      <c r="F64" s="69"/>
      <c r="G64" s="70"/>
      <c r="H64" s="71"/>
    </row>
    <row r="65" spans="2:8" ht="12.75">
      <c r="B65" s="72" t="s">
        <v>163</v>
      </c>
      <c r="C65" s="69"/>
      <c r="D65" s="69"/>
      <c r="E65" s="69"/>
      <c r="F65" s="69"/>
      <c r="G65" s="70"/>
      <c r="H65" s="71"/>
    </row>
    <row r="66" spans="2:8" ht="12.75">
      <c r="B66" s="68" t="s">
        <v>180</v>
      </c>
      <c r="C66" s="41" t="s">
        <v>207</v>
      </c>
      <c r="D66" s="69"/>
      <c r="E66" s="69"/>
      <c r="F66" s="69"/>
      <c r="G66" s="70">
        <v>100000</v>
      </c>
      <c r="H66" s="71"/>
    </row>
    <row r="67" spans="2:8" ht="12.75">
      <c r="B67" s="73"/>
      <c r="C67" s="74" t="s">
        <v>181</v>
      </c>
      <c r="D67" s="145" t="s">
        <v>208</v>
      </c>
      <c r="E67" s="74"/>
      <c r="F67" s="74"/>
      <c r="G67" s="78"/>
      <c r="H67" s="79">
        <v>100000</v>
      </c>
    </row>
    <row r="68" spans="7:8" ht="12.75">
      <c r="G68" s="51"/>
      <c r="H68" s="51"/>
    </row>
    <row r="69" ht="12.75">
      <c r="A69" s="39" t="s">
        <v>246</v>
      </c>
    </row>
    <row r="70" ht="12.75">
      <c r="A70" s="39"/>
    </row>
    <row r="71" spans="1:8" ht="12.75">
      <c r="A71" s="39"/>
      <c r="B71" s="76" t="s">
        <v>162</v>
      </c>
      <c r="C71" s="66"/>
      <c r="D71" s="66"/>
      <c r="E71" s="66"/>
      <c r="F71" s="66"/>
      <c r="G71" s="66"/>
      <c r="H71" s="67"/>
    </row>
    <row r="72" spans="2:8" ht="12.75">
      <c r="B72" s="77" t="s">
        <v>143</v>
      </c>
      <c r="C72" s="69" t="s">
        <v>142</v>
      </c>
      <c r="D72" s="69"/>
      <c r="E72" s="69"/>
      <c r="F72" s="69"/>
      <c r="G72" s="70">
        <v>20000</v>
      </c>
      <c r="H72" s="71"/>
    </row>
    <row r="73" spans="2:8" ht="12.75">
      <c r="B73" s="68"/>
      <c r="C73" s="69" t="s">
        <v>144</v>
      </c>
      <c r="D73" s="69" t="s">
        <v>137</v>
      </c>
      <c r="E73" s="69"/>
      <c r="F73" s="69"/>
      <c r="G73" s="70"/>
      <c r="H73" s="71">
        <v>20000</v>
      </c>
    </row>
    <row r="74" spans="2:8" ht="12.75">
      <c r="B74" s="68"/>
      <c r="C74" s="69"/>
      <c r="D74" s="69"/>
      <c r="E74" s="69"/>
      <c r="F74" s="69"/>
      <c r="G74" s="70"/>
      <c r="H74" s="71"/>
    </row>
    <row r="75" spans="2:8" ht="12.75">
      <c r="B75" s="72" t="s">
        <v>163</v>
      </c>
      <c r="C75" s="69"/>
      <c r="D75" s="69"/>
      <c r="E75" s="69"/>
      <c r="F75" s="69"/>
      <c r="G75" s="70"/>
      <c r="H75" s="71"/>
    </row>
    <row r="76" spans="2:8" ht="12.75">
      <c r="B76" s="88" t="s">
        <v>164</v>
      </c>
      <c r="C76" s="74"/>
      <c r="D76" s="74"/>
      <c r="E76" s="74"/>
      <c r="F76" s="74"/>
      <c r="G76" s="78"/>
      <c r="H76" s="79"/>
    </row>
    <row r="78" ht="12.75">
      <c r="A78" s="39" t="s">
        <v>209</v>
      </c>
    </row>
    <row r="79" ht="12.75">
      <c r="A79" s="39"/>
    </row>
    <row r="80" spans="1:8" ht="12.75">
      <c r="A80" s="39"/>
      <c r="B80" s="65" t="s">
        <v>162</v>
      </c>
      <c r="C80" s="66"/>
      <c r="D80" s="66"/>
      <c r="E80" s="66"/>
      <c r="F80" s="66"/>
      <c r="G80" s="66"/>
      <c r="H80" s="67"/>
    </row>
    <row r="81" spans="2:8" ht="12.75">
      <c r="B81" s="68" t="s">
        <v>139</v>
      </c>
      <c r="C81" s="69" t="s">
        <v>137</v>
      </c>
      <c r="D81" s="69"/>
      <c r="E81" s="69"/>
      <c r="F81" s="69"/>
      <c r="G81" s="70">
        <v>10000</v>
      </c>
      <c r="H81" s="71"/>
    </row>
    <row r="82" spans="2:8" ht="12.75">
      <c r="B82" s="68"/>
      <c r="C82" s="69" t="s">
        <v>145</v>
      </c>
      <c r="D82" s="69" t="s">
        <v>135</v>
      </c>
      <c r="E82" s="69"/>
      <c r="F82" s="69"/>
      <c r="G82" s="70"/>
      <c r="H82" s="71">
        <v>10000</v>
      </c>
    </row>
    <row r="83" spans="2:8" ht="12.75">
      <c r="B83" s="68"/>
      <c r="C83" s="69"/>
      <c r="D83" s="69"/>
      <c r="E83" s="69"/>
      <c r="F83" s="69"/>
      <c r="G83" s="70"/>
      <c r="H83" s="71"/>
    </row>
    <row r="84" spans="2:8" ht="12.75">
      <c r="B84" s="72" t="s">
        <v>163</v>
      </c>
      <c r="C84" s="69"/>
      <c r="D84" s="69"/>
      <c r="E84" s="69"/>
      <c r="F84" s="69"/>
      <c r="G84" s="69"/>
      <c r="H84" s="57"/>
    </row>
    <row r="85" spans="2:8" ht="12.75">
      <c r="B85" s="77" t="s">
        <v>146</v>
      </c>
      <c r="C85" s="69" t="s">
        <v>129</v>
      </c>
      <c r="D85" s="69"/>
      <c r="E85" s="69"/>
      <c r="F85" s="69"/>
      <c r="G85" s="70">
        <v>10000</v>
      </c>
      <c r="H85" s="71"/>
    </row>
    <row r="86" spans="2:8" ht="12.75">
      <c r="B86" s="73"/>
      <c r="C86" s="74" t="s">
        <v>147</v>
      </c>
      <c r="D86" s="74" t="s">
        <v>21</v>
      </c>
      <c r="E86" s="74"/>
      <c r="F86" s="74"/>
      <c r="G86" s="78"/>
      <c r="H86" s="79">
        <v>10000</v>
      </c>
    </row>
    <row r="87" spans="7:8" ht="12.75">
      <c r="G87" s="51"/>
      <c r="H87" s="51"/>
    </row>
    <row r="88" spans="1:8" ht="12.75">
      <c r="A88" s="39" t="s">
        <v>215</v>
      </c>
      <c r="G88" s="51"/>
      <c r="H88" s="51"/>
    </row>
    <row r="89" spans="1:8" ht="12.75">
      <c r="A89" s="39" t="s">
        <v>216</v>
      </c>
      <c r="G89" s="51"/>
      <c r="H89" s="51"/>
    </row>
    <row r="90" spans="1:8" ht="12.75">
      <c r="A90" t="s">
        <v>253</v>
      </c>
      <c r="G90" s="51"/>
      <c r="H90" s="51"/>
    </row>
    <row r="91" spans="7:8" ht="12.75">
      <c r="G91" s="51"/>
      <c r="H91" s="51"/>
    </row>
    <row r="92" spans="2:8" ht="12.75">
      <c r="B92" s="65" t="s">
        <v>162</v>
      </c>
      <c r="C92" s="66"/>
      <c r="D92" s="66"/>
      <c r="E92" s="66"/>
      <c r="F92" s="66"/>
      <c r="G92" s="80"/>
      <c r="H92" s="81"/>
    </row>
    <row r="93" spans="2:8" ht="12.75">
      <c r="B93" s="68" t="s">
        <v>254</v>
      </c>
      <c r="C93" s="39" t="s">
        <v>218</v>
      </c>
      <c r="D93" s="69"/>
      <c r="E93" s="69"/>
      <c r="F93" s="69"/>
      <c r="G93" s="70"/>
      <c r="H93" s="71"/>
    </row>
    <row r="94" spans="2:8" ht="12.75">
      <c r="B94" s="68"/>
      <c r="C94" s="39" t="s">
        <v>217</v>
      </c>
      <c r="D94" s="69"/>
      <c r="E94" s="69"/>
      <c r="F94" s="69"/>
      <c r="G94" s="70">
        <v>50000</v>
      </c>
      <c r="H94" s="71"/>
    </row>
    <row r="95" spans="2:8" ht="12.75">
      <c r="B95" s="68"/>
      <c r="C95" s="69" t="s">
        <v>141</v>
      </c>
      <c r="D95" s="69" t="s">
        <v>142</v>
      </c>
      <c r="E95" s="69"/>
      <c r="F95" s="69"/>
      <c r="G95" s="70"/>
      <c r="H95" s="71">
        <v>50000</v>
      </c>
    </row>
    <row r="96" spans="2:8" ht="12.75">
      <c r="B96" s="68"/>
      <c r="C96" s="69"/>
      <c r="D96" s="69"/>
      <c r="E96" s="69"/>
      <c r="F96" s="69"/>
      <c r="G96" s="70"/>
      <c r="H96" s="71"/>
    </row>
    <row r="97" spans="2:8" ht="12.75">
      <c r="B97" s="72" t="s">
        <v>163</v>
      </c>
      <c r="C97" s="69"/>
      <c r="D97" s="69"/>
      <c r="E97" s="69"/>
      <c r="F97" s="69"/>
      <c r="G97" s="70"/>
      <c r="H97" s="71"/>
    </row>
    <row r="98" spans="2:8" ht="12.75">
      <c r="B98" s="68" t="s">
        <v>180</v>
      </c>
      <c r="C98" s="41" t="s">
        <v>207</v>
      </c>
      <c r="D98" s="69"/>
      <c r="E98" s="69"/>
      <c r="F98" s="69"/>
      <c r="G98" s="70">
        <v>50000</v>
      </c>
      <c r="H98" s="71"/>
    </row>
    <row r="99" spans="2:8" ht="12.75">
      <c r="B99" s="73"/>
      <c r="C99" s="74" t="s">
        <v>181</v>
      </c>
      <c r="D99" s="145" t="s">
        <v>208</v>
      </c>
      <c r="E99" s="74"/>
      <c r="F99" s="74"/>
      <c r="G99" s="78"/>
      <c r="H99" s="79">
        <v>50000</v>
      </c>
    </row>
    <row r="100" spans="7:8" ht="12.75">
      <c r="G100" s="51"/>
      <c r="H100" s="51"/>
    </row>
    <row r="101" ht="12.75">
      <c r="A101" s="39" t="s">
        <v>210</v>
      </c>
    </row>
    <row r="102" ht="12.75">
      <c r="A102" s="39"/>
    </row>
    <row r="103" spans="1:8" ht="12.75">
      <c r="A103" s="39"/>
      <c r="B103" s="76" t="s">
        <v>162</v>
      </c>
      <c r="C103" s="66"/>
      <c r="D103" s="66"/>
      <c r="E103" s="66"/>
      <c r="F103" s="66"/>
      <c r="G103" s="66"/>
      <c r="H103" s="67"/>
    </row>
    <row r="104" spans="2:8" ht="12.75">
      <c r="B104" s="77" t="s">
        <v>143</v>
      </c>
      <c r="C104" s="69" t="s">
        <v>142</v>
      </c>
      <c r="D104" s="69"/>
      <c r="E104" s="69"/>
      <c r="F104" s="69"/>
      <c r="G104" s="70">
        <v>40000</v>
      </c>
      <c r="H104" s="71"/>
    </row>
    <row r="105" spans="2:8" ht="12.75">
      <c r="B105" s="68"/>
      <c r="C105" s="69" t="s">
        <v>144</v>
      </c>
      <c r="D105" s="69" t="s">
        <v>137</v>
      </c>
      <c r="E105" s="69"/>
      <c r="F105" s="69"/>
      <c r="G105" s="70"/>
      <c r="H105" s="71">
        <v>40000</v>
      </c>
    </row>
    <row r="106" spans="2:8" ht="12.75">
      <c r="B106" s="68"/>
      <c r="C106" s="69"/>
      <c r="D106" s="69"/>
      <c r="E106" s="69"/>
      <c r="F106" s="69"/>
      <c r="G106" s="70"/>
      <c r="H106" s="71"/>
    </row>
    <row r="107" spans="2:8" ht="12.75">
      <c r="B107" s="72" t="s">
        <v>163</v>
      </c>
      <c r="C107" s="69"/>
      <c r="D107" s="69"/>
      <c r="E107" s="69"/>
      <c r="F107" s="69"/>
      <c r="G107" s="70"/>
      <c r="H107" s="71"/>
    </row>
    <row r="108" spans="2:8" ht="12.75">
      <c r="B108" s="88" t="s">
        <v>164</v>
      </c>
      <c r="C108" s="74"/>
      <c r="D108" s="74"/>
      <c r="E108" s="74"/>
      <c r="F108" s="74"/>
      <c r="G108" s="78"/>
      <c r="H108" s="79"/>
    </row>
    <row r="109" spans="7:8" ht="12.75">
      <c r="G109" s="51"/>
      <c r="H109" s="51"/>
    </row>
    <row r="110" spans="10:11" ht="12.75">
      <c r="J110" s="51"/>
      <c r="K110" s="51"/>
    </row>
    <row r="111" spans="3:5" ht="12.75">
      <c r="C111" s="179" t="s">
        <v>165</v>
      </c>
      <c r="D111" s="179"/>
      <c r="E111" s="179"/>
    </row>
    <row r="113" spans="3:5" ht="12.75">
      <c r="C113" s="58"/>
      <c r="D113" s="58" t="s">
        <v>157</v>
      </c>
      <c r="E113" s="58" t="s">
        <v>158</v>
      </c>
    </row>
    <row r="114" spans="3:5" ht="12.75">
      <c r="C114" s="59" t="s">
        <v>159</v>
      </c>
      <c r="D114" s="60"/>
      <c r="E114" s="60"/>
    </row>
    <row r="115" spans="3:5" ht="12.75">
      <c r="C115" s="123">
        <v>4126</v>
      </c>
      <c r="D115" s="82">
        <v>250000</v>
      </c>
      <c r="E115" s="82"/>
    </row>
    <row r="116" spans="3:5" ht="12.75">
      <c r="C116" s="123">
        <v>4166</v>
      </c>
      <c r="D116" s="82">
        <v>50000</v>
      </c>
      <c r="E116" s="82"/>
    </row>
    <row r="117" spans="3:5" ht="12.75">
      <c r="C117" s="123">
        <v>4171</v>
      </c>
      <c r="D117" s="82">
        <v>100000</v>
      </c>
      <c r="E117" s="82"/>
    </row>
    <row r="118" spans="3:5" ht="12.75">
      <c r="C118" s="61">
        <v>4450</v>
      </c>
      <c r="D118" s="82"/>
      <c r="E118" s="82">
        <v>115000</v>
      </c>
    </row>
    <row r="119" spans="3:5" ht="12.75">
      <c r="C119" s="61">
        <v>4801</v>
      </c>
      <c r="D119" s="82"/>
      <c r="E119" s="82">
        <v>50000</v>
      </c>
    </row>
    <row r="120" spans="3:5" ht="12.75">
      <c r="C120" s="61">
        <v>4901</v>
      </c>
      <c r="D120" s="82"/>
      <c r="E120" s="82">
        <v>235000</v>
      </c>
    </row>
    <row r="121" spans="3:5" ht="13.5" thickBot="1">
      <c r="C121" s="61"/>
      <c r="D121" s="83">
        <f>SUM(D115:D120)</f>
        <v>400000</v>
      </c>
      <c r="E121" s="83">
        <f>SUM(E115:E120)</f>
        <v>400000</v>
      </c>
    </row>
    <row r="122" spans="3:5" ht="13.5" thickTop="1">
      <c r="C122" s="61"/>
      <c r="D122" s="82"/>
      <c r="E122" s="82"/>
    </row>
    <row r="123" spans="3:5" ht="12.75">
      <c r="C123" s="63" t="s">
        <v>160</v>
      </c>
      <c r="D123" s="82"/>
      <c r="E123" s="82"/>
    </row>
    <row r="124" spans="3:5" ht="12.75">
      <c r="C124" s="61">
        <v>1330</v>
      </c>
      <c r="D124" s="82">
        <v>400000</v>
      </c>
      <c r="E124" s="82"/>
    </row>
    <row r="125" spans="3:5" ht="12.75">
      <c r="C125" s="61">
        <v>2110</v>
      </c>
      <c r="D125" s="82"/>
      <c r="E125" s="82">
        <v>235000</v>
      </c>
    </row>
    <row r="126" spans="3:5" ht="12.75">
      <c r="C126" s="61">
        <v>5755</v>
      </c>
      <c r="D126" s="82"/>
      <c r="E126" s="82">
        <v>400000</v>
      </c>
    </row>
    <row r="127" spans="3:5" ht="12.75">
      <c r="C127" s="61">
        <v>6100</v>
      </c>
      <c r="D127" s="82">
        <v>235000</v>
      </c>
      <c r="E127" s="82"/>
    </row>
    <row r="128" spans="3:5" ht="13.5" thickBot="1">
      <c r="C128" s="84"/>
      <c r="D128" s="83">
        <f>SUM(D124:D127)</f>
        <v>635000</v>
      </c>
      <c r="E128" s="83">
        <f>SUM(E124:E127)</f>
        <v>635000</v>
      </c>
    </row>
    <row r="129" spans="4:5" ht="13.5" thickTop="1">
      <c r="D129" s="53"/>
      <c r="E129" s="53"/>
    </row>
    <row r="130" spans="4:5" ht="12.75">
      <c r="D130" s="53"/>
      <c r="E130" s="53"/>
    </row>
    <row r="132" ht="12.75">
      <c r="A132" s="52" t="s">
        <v>166</v>
      </c>
    </row>
    <row r="134" spans="1:12" ht="12.75">
      <c r="A134" s="39" t="s">
        <v>255</v>
      </c>
      <c r="K134" s="51"/>
      <c r="L134" s="51"/>
    </row>
    <row r="135" spans="1:12" ht="12.75">
      <c r="A135" s="39"/>
      <c r="K135" s="51"/>
      <c r="L135" s="51"/>
    </row>
    <row r="136" spans="1:12" ht="12.75">
      <c r="A136" s="39"/>
      <c r="B136" s="65" t="s">
        <v>162</v>
      </c>
      <c r="C136" s="66"/>
      <c r="D136" s="66"/>
      <c r="E136" s="66"/>
      <c r="F136" s="66"/>
      <c r="G136" s="66"/>
      <c r="H136" s="67"/>
      <c r="K136" s="51"/>
      <c r="L136" s="51"/>
    </row>
    <row r="137" spans="2:8" ht="12.75">
      <c r="B137" s="68" t="s">
        <v>108</v>
      </c>
      <c r="C137" s="69" t="s">
        <v>109</v>
      </c>
      <c r="D137" s="69"/>
      <c r="E137" s="69"/>
      <c r="F137" s="69"/>
      <c r="G137" s="70">
        <v>50000</v>
      </c>
      <c r="H137" s="71"/>
    </row>
    <row r="138" spans="2:8" ht="12.75">
      <c r="B138" s="68"/>
      <c r="C138" s="69" t="s">
        <v>110</v>
      </c>
      <c r="D138" s="69" t="s">
        <v>111</v>
      </c>
      <c r="E138" s="69"/>
      <c r="F138" s="69"/>
      <c r="G138" s="70"/>
      <c r="H138" s="71">
        <v>50000</v>
      </c>
    </row>
    <row r="139" spans="2:12" ht="12.75">
      <c r="B139" s="68"/>
      <c r="C139" s="69"/>
      <c r="D139" s="69"/>
      <c r="E139" s="69"/>
      <c r="F139" s="69"/>
      <c r="G139" s="69"/>
      <c r="H139" s="57"/>
      <c r="K139" s="51"/>
      <c r="L139" s="51"/>
    </row>
    <row r="140" spans="2:12" ht="12.75">
      <c r="B140" s="72" t="s">
        <v>163</v>
      </c>
      <c r="C140" s="69"/>
      <c r="D140" s="69"/>
      <c r="E140" s="69"/>
      <c r="F140" s="69"/>
      <c r="G140" s="69"/>
      <c r="H140" s="57"/>
      <c r="K140" s="51"/>
      <c r="L140" s="51"/>
    </row>
    <row r="141" spans="2:8" ht="12.75">
      <c r="B141" s="68" t="s">
        <v>112</v>
      </c>
      <c r="C141" s="69" t="s">
        <v>113</v>
      </c>
      <c r="D141" s="69"/>
      <c r="E141" s="69"/>
      <c r="F141" s="69"/>
      <c r="G141" s="70">
        <v>50000</v>
      </c>
      <c r="H141" s="71"/>
    </row>
    <row r="142" spans="2:8" ht="12.75">
      <c r="B142" s="73"/>
      <c r="C142" s="74" t="s">
        <v>114</v>
      </c>
      <c r="D142" s="74" t="s">
        <v>115</v>
      </c>
      <c r="E142" s="74"/>
      <c r="F142" s="74"/>
      <c r="G142" s="78"/>
      <c r="H142" s="79">
        <v>50000</v>
      </c>
    </row>
    <row r="143" spans="7:8" ht="12.75">
      <c r="G143" s="51"/>
      <c r="H143" s="51"/>
    </row>
    <row r="144" spans="1:8" ht="13.5" customHeight="1">
      <c r="A144" s="182" t="s">
        <v>177</v>
      </c>
      <c r="B144" s="182"/>
      <c r="C144" s="182"/>
      <c r="D144" s="182"/>
      <c r="E144" s="182"/>
      <c r="F144" s="182"/>
      <c r="G144" s="182"/>
      <c r="H144" s="182"/>
    </row>
    <row r="145" spans="1:8" ht="12.75">
      <c r="A145" s="39"/>
      <c r="G145" s="51"/>
      <c r="H145" s="51"/>
    </row>
    <row r="146" spans="1:8" ht="12.75">
      <c r="A146" s="39"/>
      <c r="B146" s="65" t="s">
        <v>162</v>
      </c>
      <c r="C146" s="66"/>
      <c r="D146" s="66"/>
      <c r="E146" s="66"/>
      <c r="F146" s="66"/>
      <c r="G146" s="80"/>
      <c r="H146" s="81"/>
    </row>
    <row r="147" spans="2:8" ht="12.75">
      <c r="B147" s="68" t="s">
        <v>116</v>
      </c>
      <c r="C147" s="69" t="s">
        <v>117</v>
      </c>
      <c r="D147" s="69"/>
      <c r="E147" s="69"/>
      <c r="F147" s="69"/>
      <c r="G147" s="70">
        <v>235000</v>
      </c>
      <c r="H147" s="71"/>
    </row>
    <row r="148" spans="2:8" ht="12.75">
      <c r="B148" s="68"/>
      <c r="C148" s="69" t="s">
        <v>110</v>
      </c>
      <c r="D148" s="69" t="s">
        <v>111</v>
      </c>
      <c r="E148" s="69"/>
      <c r="F148" s="69"/>
      <c r="G148" s="70"/>
      <c r="H148" s="71">
        <v>235000</v>
      </c>
    </row>
    <row r="149" spans="2:8" ht="12.75">
      <c r="B149" s="68"/>
      <c r="C149" s="69"/>
      <c r="D149" s="69"/>
      <c r="E149" s="69"/>
      <c r="F149" s="69"/>
      <c r="G149" s="70"/>
      <c r="H149" s="71"/>
    </row>
    <row r="150" spans="2:8" ht="12.75">
      <c r="B150" s="72" t="s">
        <v>163</v>
      </c>
      <c r="C150" s="69"/>
      <c r="D150" s="69"/>
      <c r="E150" s="69"/>
      <c r="F150" s="69"/>
      <c r="G150" s="70"/>
      <c r="H150" s="71"/>
    </row>
    <row r="151" spans="2:8" ht="12.75">
      <c r="B151" s="68" t="s">
        <v>118</v>
      </c>
      <c r="C151" s="69" t="s">
        <v>21</v>
      </c>
      <c r="D151" s="69"/>
      <c r="E151" s="69"/>
      <c r="F151" s="69"/>
      <c r="G151" s="70">
        <v>235000</v>
      </c>
      <c r="H151" s="71"/>
    </row>
    <row r="152" spans="2:8" ht="12.75">
      <c r="B152" s="73"/>
      <c r="C152" s="74" t="s">
        <v>114</v>
      </c>
      <c r="D152" s="74" t="s">
        <v>115</v>
      </c>
      <c r="E152" s="74"/>
      <c r="F152" s="74"/>
      <c r="G152" s="78"/>
      <c r="H152" s="79">
        <v>235000</v>
      </c>
    </row>
    <row r="153" spans="7:8" ht="12.75">
      <c r="G153" s="51"/>
      <c r="H153" s="51"/>
    </row>
    <row r="154" spans="1:8" ht="25.5" customHeight="1">
      <c r="A154" s="182" t="s">
        <v>178</v>
      </c>
      <c r="B154" s="182"/>
      <c r="C154" s="182"/>
      <c r="D154" s="182"/>
      <c r="E154" s="182"/>
      <c r="F154" s="182"/>
      <c r="G154" s="182"/>
      <c r="H154" s="182"/>
    </row>
    <row r="155" spans="1:8" ht="12.75">
      <c r="A155" s="39"/>
      <c r="G155" s="51"/>
      <c r="H155" s="51"/>
    </row>
    <row r="156" spans="1:8" ht="12.75">
      <c r="A156" s="39"/>
      <c r="B156" s="65" t="s">
        <v>162</v>
      </c>
      <c r="C156" s="66"/>
      <c r="D156" s="66"/>
      <c r="E156" s="66"/>
      <c r="F156" s="66"/>
      <c r="G156" s="80"/>
      <c r="H156" s="81"/>
    </row>
    <row r="157" spans="2:8" ht="12.75">
      <c r="B157" s="68" t="s">
        <v>143</v>
      </c>
      <c r="C157" s="69" t="s">
        <v>142</v>
      </c>
      <c r="D157" s="69"/>
      <c r="E157" s="69"/>
      <c r="F157" s="69"/>
      <c r="G157" s="70">
        <v>115000</v>
      </c>
      <c r="H157" s="71"/>
    </row>
    <row r="158" spans="2:8" ht="12.75">
      <c r="B158" s="68"/>
      <c r="C158" s="69" t="s">
        <v>119</v>
      </c>
      <c r="D158" s="69" t="s">
        <v>120</v>
      </c>
      <c r="E158" s="69"/>
      <c r="F158" s="69"/>
      <c r="G158" s="70"/>
      <c r="H158" s="71">
        <v>115000</v>
      </c>
    </row>
    <row r="159" spans="2:12" ht="12.75">
      <c r="B159" s="68"/>
      <c r="C159" s="69"/>
      <c r="D159" s="69"/>
      <c r="E159" s="69"/>
      <c r="F159" s="69"/>
      <c r="G159" s="69"/>
      <c r="H159" s="57"/>
      <c r="K159" s="51"/>
      <c r="L159" s="51"/>
    </row>
    <row r="160" spans="2:12" ht="12.75">
      <c r="B160" s="72" t="s">
        <v>163</v>
      </c>
      <c r="C160" s="69"/>
      <c r="D160" s="69"/>
      <c r="E160" s="69"/>
      <c r="F160" s="69"/>
      <c r="G160" s="69"/>
      <c r="H160" s="57"/>
      <c r="K160" s="51"/>
      <c r="L160" s="51"/>
    </row>
    <row r="161" spans="2:8" ht="12.75">
      <c r="B161" s="68" t="s">
        <v>112</v>
      </c>
      <c r="C161" s="69" t="s">
        <v>113</v>
      </c>
      <c r="D161" s="69"/>
      <c r="E161" s="69"/>
      <c r="F161" s="69"/>
      <c r="G161" s="70">
        <v>115000</v>
      </c>
      <c r="H161" s="71"/>
    </row>
    <row r="162" spans="2:8" ht="12.75">
      <c r="B162" s="73"/>
      <c r="C162" s="74" t="s">
        <v>114</v>
      </c>
      <c r="D162" s="74" t="s">
        <v>115</v>
      </c>
      <c r="E162" s="74"/>
      <c r="F162" s="74"/>
      <c r="G162" s="78"/>
      <c r="H162" s="79">
        <v>115000</v>
      </c>
    </row>
    <row r="163" spans="7:8" ht="12.75">
      <c r="G163" s="51"/>
      <c r="H163" s="51"/>
    </row>
    <row r="164" spans="1:8" ht="13.5" customHeight="1">
      <c r="A164" s="182" t="s">
        <v>256</v>
      </c>
      <c r="B164" s="182"/>
      <c r="C164" s="182"/>
      <c r="D164" s="182"/>
      <c r="E164" s="182"/>
      <c r="F164" s="182"/>
      <c r="G164" s="182"/>
      <c r="H164" s="182"/>
    </row>
    <row r="165" spans="1:8" ht="12.75">
      <c r="A165" s="39"/>
      <c r="G165" s="51"/>
      <c r="H165" s="51"/>
    </row>
    <row r="166" spans="1:8" ht="12.75">
      <c r="A166" s="39"/>
      <c r="B166" s="65" t="s">
        <v>162</v>
      </c>
      <c r="C166" s="66"/>
      <c r="D166" s="66"/>
      <c r="E166" s="66"/>
      <c r="F166" s="66"/>
      <c r="G166" s="80"/>
      <c r="H166" s="81"/>
    </row>
    <row r="167" spans="2:8" ht="12.75">
      <c r="B167" s="68" t="s">
        <v>194</v>
      </c>
      <c r="C167" s="69" t="s">
        <v>111</v>
      </c>
      <c r="D167" s="69"/>
      <c r="E167" s="69"/>
      <c r="F167" s="69"/>
      <c r="G167" s="70">
        <v>400000</v>
      </c>
      <c r="H167" s="71"/>
    </row>
    <row r="168" spans="2:8" ht="12.75">
      <c r="B168" s="68"/>
      <c r="C168" s="135" t="s">
        <v>257</v>
      </c>
      <c r="D168" s="135" t="s">
        <v>206</v>
      </c>
      <c r="E168" s="135"/>
      <c r="F168" s="135"/>
      <c r="G168" s="137"/>
      <c r="H168" s="138"/>
    </row>
    <row r="169" spans="2:8" ht="12.75">
      <c r="B169" s="68"/>
      <c r="C169" s="135"/>
      <c r="D169" s="135" t="s">
        <v>260</v>
      </c>
      <c r="E169" s="135"/>
      <c r="F169" s="135"/>
      <c r="G169" s="137"/>
      <c r="H169" s="138">
        <v>250000</v>
      </c>
    </row>
    <row r="170" spans="2:8" ht="12.75">
      <c r="B170" s="68"/>
      <c r="C170" s="135" t="s">
        <v>258</v>
      </c>
      <c r="D170" s="2" t="s">
        <v>218</v>
      </c>
      <c r="E170" s="135"/>
      <c r="F170" s="135"/>
      <c r="G170" s="137"/>
      <c r="H170" s="138"/>
    </row>
    <row r="171" spans="2:8" ht="12.75">
      <c r="B171" s="68"/>
      <c r="C171" s="135"/>
      <c r="D171" s="2" t="s">
        <v>261</v>
      </c>
      <c r="E171" s="135"/>
      <c r="F171" s="135"/>
      <c r="G171" s="137"/>
      <c r="H171" s="138">
        <v>50000</v>
      </c>
    </row>
    <row r="172" spans="2:8" ht="12.75">
      <c r="B172" s="68"/>
      <c r="C172" s="158" t="s">
        <v>259</v>
      </c>
      <c r="D172" s="46" t="s">
        <v>262</v>
      </c>
      <c r="E172" s="135"/>
      <c r="F172" s="135"/>
      <c r="G172" s="137"/>
      <c r="H172" s="138">
        <v>100000</v>
      </c>
    </row>
    <row r="173" spans="2:8" ht="12.75">
      <c r="B173" s="68"/>
      <c r="C173" s="69"/>
      <c r="D173" s="69"/>
      <c r="E173" s="69"/>
      <c r="F173" s="69"/>
      <c r="G173" s="70"/>
      <c r="H173" s="71"/>
    </row>
    <row r="174" spans="2:8" ht="12.75">
      <c r="B174" s="72" t="s">
        <v>163</v>
      </c>
      <c r="C174" s="69"/>
      <c r="D174" s="69"/>
      <c r="E174" s="69"/>
      <c r="F174" s="69"/>
      <c r="G174" s="70"/>
      <c r="H174" s="71"/>
    </row>
    <row r="175" spans="2:8" ht="12.75">
      <c r="B175" s="68" t="s">
        <v>121</v>
      </c>
      <c r="C175" s="69" t="s">
        <v>115</v>
      </c>
      <c r="D175" s="69"/>
      <c r="E175" s="69"/>
      <c r="F175" s="69"/>
      <c r="G175" s="70">
        <v>400000</v>
      </c>
      <c r="H175" s="71"/>
    </row>
    <row r="176" spans="2:8" ht="12.75">
      <c r="B176" s="73"/>
      <c r="C176" s="74" t="s">
        <v>183</v>
      </c>
      <c r="D176" s="74" t="s">
        <v>113</v>
      </c>
      <c r="E176" s="74"/>
      <c r="F176" s="74"/>
      <c r="G176" s="78"/>
      <c r="H176" s="79">
        <v>400000</v>
      </c>
    </row>
    <row r="177" spans="7:8" ht="12.75">
      <c r="G177" s="51"/>
      <c r="H177" s="51"/>
    </row>
    <row r="178" spans="1:8" ht="13.5" customHeight="1">
      <c r="A178" s="182" t="s">
        <v>263</v>
      </c>
      <c r="B178" s="182"/>
      <c r="C178" s="182"/>
      <c r="D178" s="182"/>
      <c r="E178" s="182"/>
      <c r="F178" s="182"/>
      <c r="G178" s="182"/>
      <c r="H178" s="182"/>
    </row>
    <row r="179" spans="1:8" ht="12.75">
      <c r="A179" s="39"/>
      <c r="G179" s="51"/>
      <c r="H179" s="51"/>
    </row>
    <row r="180" spans="1:8" ht="12.75">
      <c r="A180" s="39"/>
      <c r="B180" s="65" t="s">
        <v>162</v>
      </c>
      <c r="C180" s="66"/>
      <c r="D180" s="66"/>
      <c r="E180" s="66"/>
      <c r="F180" s="66"/>
      <c r="G180" s="80"/>
      <c r="H180" s="81"/>
    </row>
    <row r="181" spans="1:8" ht="12.75">
      <c r="A181" s="39"/>
      <c r="B181" s="68" t="s">
        <v>164</v>
      </c>
      <c r="C181" s="69"/>
      <c r="D181" s="69"/>
      <c r="E181" s="69"/>
      <c r="F181" s="69"/>
      <c r="G181" s="70"/>
      <c r="H181" s="71"/>
    </row>
    <row r="182" spans="1:8" ht="12.75">
      <c r="A182" s="39"/>
      <c r="B182" s="68"/>
      <c r="C182" s="69"/>
      <c r="D182" s="69"/>
      <c r="E182" s="69"/>
      <c r="F182" s="69"/>
      <c r="G182" s="70"/>
      <c r="H182" s="71"/>
    </row>
    <row r="183" spans="1:8" ht="12.75">
      <c r="A183" s="39"/>
      <c r="B183" s="72" t="s">
        <v>163</v>
      </c>
      <c r="C183" s="69"/>
      <c r="D183" s="69"/>
      <c r="E183" s="69"/>
      <c r="F183" s="69"/>
      <c r="G183" s="70"/>
      <c r="H183" s="71"/>
    </row>
    <row r="184" spans="2:8" ht="12.75">
      <c r="B184" s="68" t="s">
        <v>122</v>
      </c>
      <c r="C184" s="69" t="s">
        <v>123</v>
      </c>
      <c r="D184" s="69"/>
      <c r="E184" s="69"/>
      <c r="F184" s="69"/>
      <c r="G184" s="70">
        <v>400000</v>
      </c>
      <c r="H184" s="71"/>
    </row>
    <row r="185" spans="2:8" ht="12.75">
      <c r="B185" s="73"/>
      <c r="C185" s="74" t="s">
        <v>182</v>
      </c>
      <c r="D185" s="89" t="s">
        <v>207</v>
      </c>
      <c r="E185" s="74"/>
      <c r="F185" s="74"/>
      <c r="G185" s="78"/>
      <c r="H185" s="79">
        <v>400000</v>
      </c>
    </row>
    <row r="186" spans="4:12" ht="12.75">
      <c r="D186" s="54" t="s">
        <v>150</v>
      </c>
      <c r="K186" s="51"/>
      <c r="L186" s="51"/>
    </row>
    <row r="188" spans="3:5" ht="12.75">
      <c r="C188" s="180" t="s">
        <v>179</v>
      </c>
      <c r="D188" s="180"/>
      <c r="E188" s="180"/>
    </row>
    <row r="190" spans="3:5" ht="12.75">
      <c r="C190" s="114"/>
      <c r="D190" s="58" t="s">
        <v>157</v>
      </c>
      <c r="E190" s="115" t="s">
        <v>158</v>
      </c>
    </row>
    <row r="191" spans="3:5" ht="12.75">
      <c r="C191" s="63" t="s">
        <v>159</v>
      </c>
      <c r="D191" s="116"/>
      <c r="E191" s="117"/>
    </row>
    <row r="192" spans="3:5" ht="12.75">
      <c r="C192" s="118">
        <v>4081</v>
      </c>
      <c r="D192" s="119"/>
      <c r="E192" s="120">
        <v>250000</v>
      </c>
    </row>
    <row r="193" spans="3:5" ht="12.75">
      <c r="C193" s="118">
        <v>4082</v>
      </c>
      <c r="D193" s="121"/>
      <c r="E193" s="122">
        <v>50000</v>
      </c>
    </row>
    <row r="194" spans="3:5" ht="12.75">
      <c r="C194" s="118">
        <v>4083</v>
      </c>
      <c r="D194" s="121"/>
      <c r="E194" s="122">
        <v>100000</v>
      </c>
    </row>
    <row r="195" spans="3:5" ht="12.75">
      <c r="C195" s="123">
        <v>4126</v>
      </c>
      <c r="D195" s="119">
        <v>250000</v>
      </c>
      <c r="E195" s="120"/>
    </row>
    <row r="196" spans="3:5" ht="12.75">
      <c r="C196" s="123">
        <v>4166</v>
      </c>
      <c r="D196" s="121">
        <v>50000</v>
      </c>
      <c r="E196" s="122"/>
    </row>
    <row r="197" spans="3:5" ht="12.75">
      <c r="C197" s="61">
        <v>4170</v>
      </c>
      <c r="D197" s="121"/>
      <c r="E197" s="122">
        <v>115000</v>
      </c>
    </row>
    <row r="198" spans="3:5" ht="12.75">
      <c r="C198" s="123">
        <v>4171</v>
      </c>
      <c r="D198" s="121">
        <v>100000</v>
      </c>
      <c r="E198" s="122"/>
    </row>
    <row r="199" spans="3:5" ht="12.75">
      <c r="C199" s="61">
        <v>4195</v>
      </c>
      <c r="D199" s="121">
        <v>115000</v>
      </c>
      <c r="E199" s="122"/>
    </row>
    <row r="200" spans="3:5" ht="12.75">
      <c r="C200" s="61">
        <v>4801</v>
      </c>
      <c r="D200" s="121"/>
      <c r="E200" s="122">
        <v>50000</v>
      </c>
    </row>
    <row r="201" spans="3:5" ht="12.75">
      <c r="C201" s="123">
        <v>4831</v>
      </c>
      <c r="D201" s="124">
        <v>50000</v>
      </c>
      <c r="E201" s="125"/>
    </row>
    <row r="202" spans="3:5" ht="12.75">
      <c r="C202" s="123">
        <v>4901</v>
      </c>
      <c r="D202" s="126"/>
      <c r="E202" s="127">
        <v>235000</v>
      </c>
    </row>
    <row r="203" spans="3:5" ht="12.75">
      <c r="C203" s="61">
        <v>4931</v>
      </c>
      <c r="D203" s="121">
        <v>235000</v>
      </c>
      <c r="E203" s="122"/>
    </row>
    <row r="204" spans="3:5" ht="13.5" thickBot="1">
      <c r="C204" s="63" t="s">
        <v>161</v>
      </c>
      <c r="D204" s="128">
        <f>SUM(D192:D203)</f>
        <v>800000</v>
      </c>
      <c r="E204" s="128">
        <f>SUM(E192:E203)</f>
        <v>800000</v>
      </c>
    </row>
    <row r="205" spans="3:5" ht="13.5" thickTop="1">
      <c r="C205" s="61"/>
      <c r="D205" s="61"/>
      <c r="E205" s="129"/>
    </row>
    <row r="206" spans="3:5" ht="12.75">
      <c r="C206" s="61"/>
      <c r="D206" s="61"/>
      <c r="E206" s="129"/>
    </row>
    <row r="207" spans="3:5" ht="12.75">
      <c r="C207" s="63" t="s">
        <v>160</v>
      </c>
      <c r="D207" s="61"/>
      <c r="E207" s="129"/>
    </row>
    <row r="208" spans="3:5" ht="12.75">
      <c r="C208" s="130">
        <v>5730</v>
      </c>
      <c r="D208" s="111">
        <v>400000</v>
      </c>
      <c r="E208" s="131"/>
    </row>
    <row r="209" spans="3:5" ht="12.75">
      <c r="C209" s="130">
        <v>5755</v>
      </c>
      <c r="D209" s="111"/>
      <c r="E209" s="131">
        <v>400000</v>
      </c>
    </row>
    <row r="210" spans="3:5" ht="12.75">
      <c r="C210" s="130">
        <v>5765</v>
      </c>
      <c r="D210" s="111"/>
      <c r="E210" s="131">
        <v>235000</v>
      </c>
    </row>
    <row r="211" spans="3:12" ht="12.75">
      <c r="C211" s="61">
        <v>6100</v>
      </c>
      <c r="D211" s="82">
        <v>235000</v>
      </c>
      <c r="E211" s="132"/>
      <c r="K211" s="51"/>
      <c r="L211" s="51"/>
    </row>
    <row r="212" spans="3:12" ht="13.5" thickBot="1">
      <c r="C212" s="55" t="s">
        <v>161</v>
      </c>
      <c r="D212" s="83">
        <f>SUM(D208:D211)</f>
        <v>635000</v>
      </c>
      <c r="E212" s="133">
        <f>SUM(E208:E211)</f>
        <v>635000</v>
      </c>
      <c r="K212" s="51"/>
      <c r="L212" s="51"/>
    </row>
    <row r="213" spans="1:12" ht="13.5" thickTop="1">
      <c r="A213" s="39"/>
      <c r="C213" s="134"/>
      <c r="D213" s="134"/>
      <c r="E213" s="134"/>
      <c r="K213" s="51"/>
      <c r="L213" s="51"/>
    </row>
    <row r="214" spans="1:12" ht="12.75">
      <c r="A214" s="52" t="s">
        <v>124</v>
      </c>
      <c r="C214" s="134"/>
      <c r="D214" s="134"/>
      <c r="E214" s="134"/>
      <c r="K214" s="51"/>
      <c r="L214" s="51"/>
    </row>
    <row r="215" spans="1:12" ht="12.75">
      <c r="A215" s="39"/>
      <c r="C215" s="134"/>
      <c r="D215" s="134"/>
      <c r="E215" s="134"/>
      <c r="K215" s="51"/>
      <c r="L215" s="51"/>
    </row>
    <row r="216" spans="1:12" ht="12.75">
      <c r="A216" s="39" t="s">
        <v>168</v>
      </c>
      <c r="C216" s="134"/>
      <c r="D216" s="134"/>
      <c r="E216" s="134"/>
      <c r="K216" s="51"/>
      <c r="L216" s="51"/>
    </row>
    <row r="217" spans="1:12" ht="12.75">
      <c r="A217" s="39" t="s">
        <v>167</v>
      </c>
      <c r="K217" s="51"/>
      <c r="L217" s="51"/>
    </row>
    <row r="218" spans="1:12" ht="12.75">
      <c r="A218" s="39"/>
      <c r="K218" s="51"/>
      <c r="L218" s="51"/>
    </row>
    <row r="219" spans="1:12" ht="12.75">
      <c r="A219" s="39"/>
      <c r="B219" s="65" t="s">
        <v>163</v>
      </c>
      <c r="C219" s="66"/>
      <c r="D219" s="66"/>
      <c r="E219" s="66"/>
      <c r="F219" s="66"/>
      <c r="G219" s="66"/>
      <c r="H219" s="67"/>
      <c r="K219" s="51"/>
      <c r="L219" s="51"/>
    </row>
    <row r="220" spans="1:12" ht="12.75">
      <c r="A220" s="39"/>
      <c r="B220" s="77" t="s">
        <v>184</v>
      </c>
      <c r="C220" s="69" t="s">
        <v>208</v>
      </c>
      <c r="D220" s="69"/>
      <c r="E220" s="69"/>
      <c r="F220" s="69"/>
      <c r="G220" s="70">
        <v>400000</v>
      </c>
      <c r="H220" s="71"/>
      <c r="K220" s="51"/>
      <c r="L220" s="51"/>
    </row>
    <row r="221" spans="1:12" ht="12.75">
      <c r="A221" s="39"/>
      <c r="B221" s="77" t="s">
        <v>112</v>
      </c>
      <c r="C221" s="69" t="s">
        <v>113</v>
      </c>
      <c r="D221" s="69"/>
      <c r="E221" s="69"/>
      <c r="F221" s="69"/>
      <c r="G221" s="70">
        <v>235000</v>
      </c>
      <c r="H221" s="71"/>
      <c r="K221" s="51"/>
      <c r="L221" s="51"/>
    </row>
    <row r="222" spans="1:12" ht="12.75">
      <c r="A222" s="39"/>
      <c r="B222" s="72"/>
      <c r="C222" s="86" t="s">
        <v>185</v>
      </c>
      <c r="D222" s="86" t="s">
        <v>126</v>
      </c>
      <c r="E222" s="69"/>
      <c r="F222" s="69"/>
      <c r="G222" s="70"/>
      <c r="H222" s="146">
        <v>235000</v>
      </c>
      <c r="K222" s="51"/>
      <c r="L222" s="51"/>
    </row>
    <row r="223" spans="1:12" ht="12.75">
      <c r="A223" s="39"/>
      <c r="B223" s="72"/>
      <c r="C223" s="69" t="s">
        <v>127</v>
      </c>
      <c r="D223" s="69" t="s">
        <v>172</v>
      </c>
      <c r="E223" s="69"/>
      <c r="F223" s="69"/>
      <c r="G223" s="70"/>
      <c r="H223" s="71"/>
      <c r="K223" s="51"/>
      <c r="L223" s="51"/>
    </row>
    <row r="224" spans="1:12" ht="12.75">
      <c r="A224" s="39"/>
      <c r="B224" s="72"/>
      <c r="C224" s="69"/>
      <c r="D224" s="69" t="s">
        <v>171</v>
      </c>
      <c r="E224" s="69"/>
      <c r="F224" s="69"/>
      <c r="G224" s="70"/>
      <c r="H224" s="71">
        <v>400000</v>
      </c>
      <c r="K224" s="51"/>
      <c r="L224" s="51"/>
    </row>
    <row r="225" spans="1:12" ht="12.75">
      <c r="A225" s="39"/>
      <c r="B225" s="72"/>
      <c r="C225" s="69"/>
      <c r="D225" s="69"/>
      <c r="E225" s="69"/>
      <c r="F225" s="69"/>
      <c r="G225" s="70"/>
      <c r="H225" s="71"/>
      <c r="K225" s="51"/>
      <c r="L225" s="51"/>
    </row>
    <row r="226" spans="2:8" ht="12.75">
      <c r="B226" s="85" t="s">
        <v>125</v>
      </c>
      <c r="C226" s="86" t="s">
        <v>126</v>
      </c>
      <c r="D226" s="69"/>
      <c r="E226" s="69"/>
      <c r="F226" s="69"/>
      <c r="G226" s="87">
        <v>235000</v>
      </c>
      <c r="H226" s="71"/>
    </row>
    <row r="227" spans="2:8" ht="12.75">
      <c r="B227" s="73"/>
      <c r="C227" s="74" t="s">
        <v>128</v>
      </c>
      <c r="D227" s="74" t="s">
        <v>129</v>
      </c>
      <c r="E227" s="74"/>
      <c r="F227" s="74"/>
      <c r="G227" s="78"/>
      <c r="H227" s="79">
        <v>235000</v>
      </c>
    </row>
    <row r="228" spans="7:8" ht="12.75">
      <c r="G228" s="51"/>
      <c r="H228" s="51"/>
    </row>
    <row r="229" spans="1:8" ht="12.75">
      <c r="A229" s="39" t="s">
        <v>138</v>
      </c>
      <c r="G229" s="51"/>
      <c r="H229" s="51"/>
    </row>
    <row r="230" spans="1:8" ht="12.75">
      <c r="A230" s="2"/>
      <c r="G230" s="51"/>
      <c r="H230" s="51"/>
    </row>
    <row r="231" spans="1:8" ht="12.75">
      <c r="A231" s="2"/>
      <c r="B231" s="65" t="s">
        <v>162</v>
      </c>
      <c r="C231" s="66"/>
      <c r="D231" s="66"/>
      <c r="E231" s="66"/>
      <c r="F231" s="66"/>
      <c r="G231" s="80"/>
      <c r="H231" s="81"/>
    </row>
    <row r="232" spans="1:8" ht="12.75">
      <c r="A232" s="2"/>
      <c r="B232" s="68" t="s">
        <v>130</v>
      </c>
      <c r="C232" s="69" t="s">
        <v>120</v>
      </c>
      <c r="D232" s="69"/>
      <c r="E232" s="69"/>
      <c r="F232" s="69"/>
      <c r="G232" s="70">
        <v>115000</v>
      </c>
      <c r="H232" s="71"/>
    </row>
    <row r="233" spans="1:8" ht="12.75">
      <c r="A233" s="2"/>
      <c r="B233" s="68"/>
      <c r="C233" s="86" t="s">
        <v>133</v>
      </c>
      <c r="D233" s="86" t="s">
        <v>132</v>
      </c>
      <c r="E233" s="69"/>
      <c r="F233" s="69"/>
      <c r="G233" s="69"/>
      <c r="H233" s="146">
        <v>115000</v>
      </c>
    </row>
    <row r="234" spans="1:8" ht="12.75">
      <c r="A234" s="2"/>
      <c r="B234" s="68"/>
      <c r="C234" s="69"/>
      <c r="D234" s="69"/>
      <c r="E234" s="69"/>
      <c r="F234" s="69"/>
      <c r="G234" s="70"/>
      <c r="H234" s="71"/>
    </row>
    <row r="235" spans="1:8" ht="12.75">
      <c r="A235" s="2"/>
      <c r="B235" s="85" t="s">
        <v>131</v>
      </c>
      <c r="C235" s="86" t="s">
        <v>132</v>
      </c>
      <c r="D235" s="69"/>
      <c r="E235" s="69"/>
      <c r="F235" s="69"/>
      <c r="G235" s="87">
        <v>115000</v>
      </c>
      <c r="H235" s="71"/>
    </row>
    <row r="236" spans="1:8" ht="12.75">
      <c r="A236" s="2"/>
      <c r="B236" s="73"/>
      <c r="C236" s="89" t="s">
        <v>110</v>
      </c>
      <c r="D236" s="74" t="s">
        <v>111</v>
      </c>
      <c r="E236" s="74"/>
      <c r="F236" s="74"/>
      <c r="G236" s="74"/>
      <c r="H236" s="148">
        <v>115000</v>
      </c>
    </row>
    <row r="237" spans="7:8" ht="12.75">
      <c r="G237" s="51"/>
      <c r="H237" s="51"/>
    </row>
    <row r="238" spans="1:8" ht="12.75">
      <c r="A238" s="39" t="s">
        <v>219</v>
      </c>
      <c r="G238" s="51"/>
      <c r="H238" s="51"/>
    </row>
    <row r="239" spans="1:8" ht="12.75">
      <c r="A239" s="39" t="s">
        <v>169</v>
      </c>
      <c r="G239" s="51"/>
      <c r="H239" s="51"/>
    </row>
    <row r="240" spans="1:8" ht="12.75">
      <c r="A240" s="39"/>
      <c r="G240" s="51"/>
      <c r="H240" s="51"/>
    </row>
    <row r="241" spans="1:8" ht="12.75">
      <c r="A241" s="39"/>
      <c r="B241" s="65" t="s">
        <v>162</v>
      </c>
      <c r="C241" s="66"/>
      <c r="D241" s="66"/>
      <c r="E241" s="66"/>
      <c r="F241" s="66"/>
      <c r="G241" s="80"/>
      <c r="H241" s="81"/>
    </row>
    <row r="242" spans="2:8" ht="12.75">
      <c r="B242" s="68" t="s">
        <v>134</v>
      </c>
      <c r="C242" s="69" t="s">
        <v>135</v>
      </c>
      <c r="D242" s="69"/>
      <c r="E242" s="69"/>
      <c r="F242" s="69"/>
      <c r="G242" s="70">
        <v>235000</v>
      </c>
      <c r="H242" s="71"/>
    </row>
    <row r="243" spans="2:8" ht="12.75">
      <c r="B243" s="68"/>
      <c r="C243" s="69" t="s">
        <v>136</v>
      </c>
      <c r="D243" s="69" t="s">
        <v>174</v>
      </c>
      <c r="E243" s="69"/>
      <c r="F243" s="69"/>
      <c r="G243" s="70"/>
      <c r="H243" s="71"/>
    </row>
    <row r="244" spans="2:8" ht="12.75">
      <c r="B244" s="73"/>
      <c r="C244" s="74"/>
      <c r="D244" s="74" t="s">
        <v>173</v>
      </c>
      <c r="E244" s="74"/>
      <c r="F244" s="74"/>
      <c r="G244" s="78"/>
      <c r="H244" s="79">
        <v>235000</v>
      </c>
    </row>
    <row r="245" spans="7:8" ht="12.75">
      <c r="G245" s="51"/>
      <c r="H245" s="51"/>
    </row>
    <row r="246" spans="1:8" ht="12.75">
      <c r="A246" s="39" t="s">
        <v>220</v>
      </c>
      <c r="G246" s="51"/>
      <c r="H246" s="51"/>
    </row>
    <row r="247" spans="1:8" ht="12.75">
      <c r="A247" s="39" t="s">
        <v>170</v>
      </c>
      <c r="G247" s="51"/>
      <c r="H247" s="51"/>
    </row>
    <row r="248" spans="1:8" ht="12.75">
      <c r="A248" s="39"/>
      <c r="G248" s="51"/>
      <c r="H248" s="51"/>
    </row>
    <row r="249" spans="1:8" ht="12.75">
      <c r="A249" s="39"/>
      <c r="B249" s="65" t="s">
        <v>162</v>
      </c>
      <c r="C249" s="66"/>
      <c r="D249" s="66"/>
      <c r="E249" s="66"/>
      <c r="F249" s="66"/>
      <c r="G249" s="80"/>
      <c r="H249" s="81"/>
    </row>
    <row r="250" spans="1:10" ht="12.75">
      <c r="A250" s="2"/>
      <c r="B250" s="68" t="s">
        <v>139</v>
      </c>
      <c r="C250" s="69" t="s">
        <v>137</v>
      </c>
      <c r="D250" s="69"/>
      <c r="E250" s="69"/>
      <c r="F250" s="69"/>
      <c r="G250" s="70">
        <v>50000</v>
      </c>
      <c r="H250" s="71"/>
      <c r="J250" s="51"/>
    </row>
    <row r="251" spans="2:8" ht="12.75">
      <c r="B251" s="68"/>
      <c r="C251" s="69" t="s">
        <v>140</v>
      </c>
      <c r="D251" s="69" t="s">
        <v>175</v>
      </c>
      <c r="E251" s="69"/>
      <c r="F251" s="69"/>
      <c r="G251" s="69"/>
      <c r="H251" s="71"/>
    </row>
    <row r="252" spans="2:8" ht="12.75">
      <c r="B252" s="73"/>
      <c r="C252" s="74"/>
      <c r="D252" s="74" t="s">
        <v>173</v>
      </c>
      <c r="E252" s="74"/>
      <c r="F252" s="74"/>
      <c r="G252" s="74"/>
      <c r="H252" s="79">
        <v>50000</v>
      </c>
    </row>
    <row r="253" spans="7:8" ht="12.75">
      <c r="G253" s="51"/>
      <c r="H253" s="51"/>
    </row>
    <row r="254" spans="1:8" ht="12.75">
      <c r="A254" t="s">
        <v>221</v>
      </c>
      <c r="G254" s="51"/>
      <c r="H254" s="51"/>
    </row>
    <row r="255" spans="1:8" ht="12.75">
      <c r="A255" t="s">
        <v>264</v>
      </c>
      <c r="G255" s="51"/>
      <c r="H255" s="51"/>
    </row>
    <row r="256" spans="7:8" ht="12.75">
      <c r="G256" s="51"/>
      <c r="H256" s="51"/>
    </row>
    <row r="257" spans="2:8" ht="12.75">
      <c r="B257" s="65" t="s">
        <v>162</v>
      </c>
      <c r="C257" s="66"/>
      <c r="D257" s="66"/>
      <c r="E257" s="66"/>
      <c r="F257" s="66"/>
      <c r="G257" s="80"/>
      <c r="H257" s="81"/>
    </row>
    <row r="258" spans="2:8" ht="12.75">
      <c r="B258" s="136" t="s">
        <v>265</v>
      </c>
      <c r="C258" s="135" t="s">
        <v>223</v>
      </c>
      <c r="D258" s="135"/>
      <c r="E258" s="135"/>
      <c r="F258" s="135"/>
      <c r="G258" s="137">
        <v>250000</v>
      </c>
      <c r="H258" s="138"/>
    </row>
    <row r="259" spans="2:8" ht="12.75">
      <c r="B259" s="136"/>
      <c r="C259" s="135" t="s">
        <v>268</v>
      </c>
      <c r="D259" s="135"/>
      <c r="E259" s="135"/>
      <c r="F259" s="135"/>
      <c r="G259" s="137"/>
      <c r="H259" s="138"/>
    </row>
    <row r="260" spans="2:8" ht="12.75">
      <c r="B260" s="136" t="s">
        <v>266</v>
      </c>
      <c r="C260" s="135" t="s">
        <v>218</v>
      </c>
      <c r="D260" s="135"/>
      <c r="E260" s="135"/>
      <c r="F260" s="135"/>
      <c r="G260" s="137">
        <v>50000</v>
      </c>
      <c r="H260" s="138"/>
    </row>
    <row r="261" spans="2:8" ht="12.75">
      <c r="B261" s="136"/>
      <c r="C261" s="135" t="s">
        <v>261</v>
      </c>
      <c r="D261" s="135"/>
      <c r="E261" s="135"/>
      <c r="F261" s="135"/>
      <c r="G261" s="137"/>
      <c r="H261" s="138"/>
    </row>
    <row r="262" spans="2:8" ht="12.75">
      <c r="B262" s="136" t="s">
        <v>267</v>
      </c>
      <c r="C262" s="147" t="s">
        <v>262</v>
      </c>
      <c r="D262" s="135"/>
      <c r="E262" s="135"/>
      <c r="F262" s="135"/>
      <c r="G262" s="137">
        <v>100000</v>
      </c>
      <c r="H262" s="138"/>
    </row>
    <row r="263" spans="2:8" ht="12.75">
      <c r="B263" s="136"/>
      <c r="C263" s="41" t="s">
        <v>269</v>
      </c>
      <c r="D263" s="41" t="s">
        <v>223</v>
      </c>
      <c r="E263" s="41"/>
      <c r="F263" s="41"/>
      <c r="G263" s="159"/>
      <c r="H263" s="160">
        <v>250000</v>
      </c>
    </row>
    <row r="264" spans="2:8" ht="12.75">
      <c r="B264" s="136"/>
      <c r="C264" s="41"/>
      <c r="D264" s="41" t="s">
        <v>222</v>
      </c>
      <c r="E264" s="41"/>
      <c r="F264" s="41"/>
      <c r="G264" s="159"/>
      <c r="H264" s="160"/>
    </row>
    <row r="265" spans="2:8" ht="12.75">
      <c r="B265" s="136"/>
      <c r="C265" s="41" t="s">
        <v>270</v>
      </c>
      <c r="D265" s="41" t="s">
        <v>218</v>
      </c>
      <c r="E265" s="41"/>
      <c r="F265" s="41"/>
      <c r="G265" s="159"/>
      <c r="H265" s="160">
        <v>50000</v>
      </c>
    </row>
    <row r="266" spans="2:8" ht="12.75">
      <c r="B266" s="136"/>
      <c r="C266" s="41"/>
      <c r="D266" s="41" t="s">
        <v>217</v>
      </c>
      <c r="E266" s="41"/>
      <c r="F266" s="41"/>
      <c r="G266" s="159"/>
      <c r="H266" s="160"/>
    </row>
    <row r="267" spans="2:8" ht="12.75">
      <c r="B267" s="139"/>
      <c r="C267" s="89" t="s">
        <v>271</v>
      </c>
      <c r="D267" s="161" t="s">
        <v>214</v>
      </c>
      <c r="E267" s="89"/>
      <c r="F267" s="89"/>
      <c r="G267" s="89"/>
      <c r="H267" s="148">
        <v>100000</v>
      </c>
    </row>
    <row r="270" spans="3:5" ht="12.75">
      <c r="C270" s="179" t="s">
        <v>176</v>
      </c>
      <c r="D270" s="179"/>
      <c r="E270" s="179"/>
    </row>
    <row r="272" spans="3:5" ht="12.75">
      <c r="C272" s="58"/>
      <c r="D272" s="58" t="s">
        <v>157</v>
      </c>
      <c r="E272" s="58" t="s">
        <v>158</v>
      </c>
    </row>
    <row r="273" spans="3:5" ht="12.75">
      <c r="C273" s="59" t="s">
        <v>159</v>
      </c>
      <c r="D273" s="60"/>
      <c r="E273" s="60"/>
    </row>
    <row r="274" spans="3:5" ht="12.75">
      <c r="C274" s="113">
        <v>4201</v>
      </c>
      <c r="D274" s="111"/>
      <c r="E274" s="111"/>
    </row>
    <row r="275" spans="3:5" ht="12.75">
      <c r="C275" s="61">
        <v>4450</v>
      </c>
      <c r="D275" s="111"/>
      <c r="E275" s="111"/>
    </row>
    <row r="276" spans="3:5" ht="13.5" thickBot="1">
      <c r="C276" s="63" t="s">
        <v>161</v>
      </c>
      <c r="D276" s="112">
        <f>SUM(D274:D275)</f>
        <v>0</v>
      </c>
      <c r="E276" s="112">
        <f>SUM(E274:E275)</f>
        <v>0</v>
      </c>
    </row>
    <row r="277" spans="3:5" ht="13.5" thickTop="1">
      <c r="C277" s="61"/>
      <c r="D277" s="111"/>
      <c r="E277" s="111"/>
    </row>
    <row r="278" spans="3:5" ht="12.75">
      <c r="C278" s="63" t="s">
        <v>160</v>
      </c>
      <c r="D278" s="111"/>
      <c r="E278" s="111"/>
    </row>
    <row r="279" spans="3:5" ht="12.75">
      <c r="C279" s="113">
        <v>1010</v>
      </c>
      <c r="D279" s="111"/>
      <c r="E279" s="111"/>
    </row>
    <row r="280" spans="3:5" ht="12.75">
      <c r="C280" s="61">
        <v>3310</v>
      </c>
      <c r="D280" s="111"/>
      <c r="E280" s="111"/>
    </row>
    <row r="281" spans="3:5" ht="13.5" thickBot="1">
      <c r="C281" s="55" t="s">
        <v>161</v>
      </c>
      <c r="D281" s="112">
        <f>SUM(D279:D280)</f>
        <v>0</v>
      </c>
      <c r="E281" s="112">
        <f>SUM(E279:E280)</f>
        <v>0</v>
      </c>
    </row>
    <row r="282" ht="13.5" thickTop="1"/>
    <row r="283" spans="1:8" ht="12.75">
      <c r="A283" s="74"/>
      <c r="B283" s="74"/>
      <c r="C283" s="74"/>
      <c r="D283" s="74"/>
      <c r="E283" s="74"/>
      <c r="F283" s="74"/>
      <c r="G283" s="74"/>
      <c r="H283" s="74"/>
    </row>
    <row r="284" spans="1:8" ht="12.75">
      <c r="A284" s="174" t="s">
        <v>1</v>
      </c>
      <c r="B284" s="175"/>
      <c r="C284" s="175"/>
      <c r="D284" s="175"/>
      <c r="E284" s="175"/>
      <c r="F284" s="175"/>
      <c r="G284" s="175"/>
      <c r="H284" s="176"/>
    </row>
    <row r="285" spans="1:8" ht="12.75">
      <c r="A285" s="68"/>
      <c r="B285" s="69"/>
      <c r="C285" s="69"/>
      <c r="D285" s="69"/>
      <c r="E285" s="69"/>
      <c r="F285" s="69"/>
      <c r="G285" s="5" t="s">
        <v>2</v>
      </c>
      <c r="H285" s="57"/>
    </row>
    <row r="286" spans="1:8" ht="12.75">
      <c r="A286" s="68"/>
      <c r="B286" s="69"/>
      <c r="C286" s="69"/>
      <c r="D286" s="69"/>
      <c r="E286" s="69"/>
      <c r="F286" s="69"/>
      <c r="G286" s="5" t="s">
        <v>3</v>
      </c>
      <c r="H286" s="57"/>
    </row>
    <row r="287" spans="1:8" ht="12.75">
      <c r="A287" s="92" t="s">
        <v>4</v>
      </c>
      <c r="B287" s="69"/>
      <c r="C287" s="69"/>
      <c r="D287" s="69"/>
      <c r="E287" s="69"/>
      <c r="F287" s="69"/>
      <c r="G287" s="6"/>
      <c r="H287" s="57"/>
    </row>
    <row r="288" spans="1:8" ht="12.75">
      <c r="A288" s="90" t="s">
        <v>5</v>
      </c>
      <c r="B288" s="69"/>
      <c r="C288" s="69"/>
      <c r="D288" s="69"/>
      <c r="E288" s="69"/>
      <c r="F288" s="69"/>
      <c r="G288" s="7"/>
      <c r="H288" s="57"/>
    </row>
    <row r="289" spans="1:8" ht="12.75">
      <c r="A289" s="91" t="s">
        <v>273</v>
      </c>
      <c r="B289" s="69"/>
      <c r="C289" s="69"/>
      <c r="D289" s="69"/>
      <c r="E289" s="69"/>
      <c r="F289" s="69"/>
      <c r="G289" s="7">
        <v>250000</v>
      </c>
      <c r="H289" s="57"/>
    </row>
    <row r="290" spans="1:8" ht="12.75">
      <c r="A290" s="91" t="s">
        <v>272</v>
      </c>
      <c r="B290" s="69"/>
      <c r="C290" s="69"/>
      <c r="D290" s="69"/>
      <c r="E290" s="69"/>
      <c r="F290" s="69"/>
      <c r="G290" s="7">
        <v>35000</v>
      </c>
      <c r="H290" s="57"/>
    </row>
    <row r="291" spans="1:8" ht="12.75">
      <c r="A291" s="91" t="s">
        <v>233</v>
      </c>
      <c r="B291" s="69"/>
      <c r="C291" s="69"/>
      <c r="D291" s="69"/>
      <c r="E291" s="69"/>
      <c r="F291" s="69"/>
      <c r="G291" s="7"/>
      <c r="H291" s="57"/>
    </row>
    <row r="292" spans="1:8" ht="12.75">
      <c r="A292" s="90" t="s">
        <v>287</v>
      </c>
      <c r="B292" s="69"/>
      <c r="C292" s="69"/>
      <c r="D292" s="69"/>
      <c r="E292" s="69"/>
      <c r="F292" s="69"/>
      <c r="G292" s="7"/>
      <c r="H292" s="57"/>
    </row>
    <row r="293" spans="1:8" ht="13.5" thickBot="1">
      <c r="A293" s="92" t="s">
        <v>6</v>
      </c>
      <c r="B293" s="69"/>
      <c r="C293" s="69"/>
      <c r="D293" s="69"/>
      <c r="E293" s="69"/>
      <c r="F293" s="69"/>
      <c r="G293" s="8">
        <f>SUM(G288:G290)</f>
        <v>285000</v>
      </c>
      <c r="H293" s="57"/>
    </row>
    <row r="294" spans="1:8" ht="13.5" thickTop="1">
      <c r="A294" s="90"/>
      <c r="B294" s="69"/>
      <c r="C294" s="69"/>
      <c r="D294" s="69"/>
      <c r="E294" s="69"/>
      <c r="F294" s="69"/>
      <c r="G294" s="7"/>
      <c r="H294" s="57"/>
    </row>
    <row r="295" spans="1:8" ht="12.75">
      <c r="A295" s="92" t="s">
        <v>7</v>
      </c>
      <c r="B295" s="69"/>
      <c r="C295" s="69"/>
      <c r="D295" s="69"/>
      <c r="E295" s="69"/>
      <c r="F295" s="69"/>
      <c r="G295" s="7"/>
      <c r="H295" s="57"/>
    </row>
    <row r="296" spans="1:8" ht="12.75">
      <c r="A296" s="90" t="s">
        <v>8</v>
      </c>
      <c r="B296" s="69"/>
      <c r="C296" s="69"/>
      <c r="D296" s="69"/>
      <c r="E296" s="69"/>
      <c r="F296" s="69"/>
      <c r="G296" s="7"/>
      <c r="H296" s="57"/>
    </row>
    <row r="297" spans="1:8" ht="12.75">
      <c r="A297" s="91" t="s">
        <v>9</v>
      </c>
      <c r="B297" s="69"/>
      <c r="C297" s="69"/>
      <c r="D297" s="69"/>
      <c r="E297" s="69"/>
      <c r="F297" s="69"/>
      <c r="G297" s="7"/>
      <c r="H297" s="57"/>
    </row>
    <row r="298" spans="1:8" ht="12.75">
      <c r="A298" s="93" t="s">
        <v>274</v>
      </c>
      <c r="B298" s="69"/>
      <c r="C298" s="69"/>
      <c r="D298" s="69"/>
      <c r="E298" s="69"/>
      <c r="F298" s="69"/>
      <c r="G298" s="7">
        <v>285000</v>
      </c>
      <c r="H298" s="57"/>
    </row>
    <row r="299" spans="1:8" ht="13.5" thickBot="1">
      <c r="A299" s="92" t="s">
        <v>10</v>
      </c>
      <c r="B299" s="69"/>
      <c r="C299" s="69"/>
      <c r="D299" s="69"/>
      <c r="E299" s="69"/>
      <c r="F299" s="69"/>
      <c r="G299" s="8">
        <f>SUM(G296:G298)</f>
        <v>285000</v>
      </c>
      <c r="H299" s="57"/>
    </row>
    <row r="300" spans="1:8" ht="13.5" thickTop="1">
      <c r="A300" s="90"/>
      <c r="B300" s="69"/>
      <c r="C300" s="69"/>
      <c r="D300" s="69"/>
      <c r="E300" s="69"/>
      <c r="F300" s="69"/>
      <c r="G300" s="7"/>
      <c r="H300" s="57"/>
    </row>
    <row r="301" spans="1:8" ht="12.75">
      <c r="A301" s="92" t="s">
        <v>11</v>
      </c>
      <c r="B301" s="69"/>
      <c r="C301" s="69"/>
      <c r="D301" s="69"/>
      <c r="E301" s="69"/>
      <c r="F301" s="69"/>
      <c r="G301" s="7"/>
      <c r="H301" s="57"/>
    </row>
    <row r="302" spans="1:8" ht="12.75">
      <c r="A302" s="105" t="s">
        <v>196</v>
      </c>
      <c r="B302" s="69"/>
      <c r="C302" s="69"/>
      <c r="D302" s="69"/>
      <c r="E302" s="69"/>
      <c r="F302" s="69"/>
      <c r="G302" s="7">
        <v>0</v>
      </c>
      <c r="H302" s="57"/>
    </row>
    <row r="303" spans="1:8" ht="12.75">
      <c r="A303" s="90" t="s">
        <v>275</v>
      </c>
      <c r="B303" s="69"/>
      <c r="C303" s="69"/>
      <c r="D303" s="69"/>
      <c r="E303" s="69"/>
      <c r="F303" s="69"/>
      <c r="G303" s="7">
        <v>-285000</v>
      </c>
      <c r="H303" s="57"/>
    </row>
    <row r="304" spans="1:8" ht="12.75">
      <c r="A304" s="105" t="s">
        <v>195</v>
      </c>
      <c r="B304" s="69"/>
      <c r="C304" s="69"/>
      <c r="D304" s="69"/>
      <c r="E304" s="69"/>
      <c r="F304" s="69"/>
      <c r="G304" s="7"/>
      <c r="H304" s="57"/>
    </row>
    <row r="305" spans="1:8" ht="12.75">
      <c r="A305" s="90" t="s">
        <v>234</v>
      </c>
      <c r="B305" s="69"/>
      <c r="C305" s="69"/>
      <c r="D305" s="69"/>
      <c r="E305" s="69"/>
      <c r="F305" s="69"/>
      <c r="G305" s="7">
        <v>0</v>
      </c>
      <c r="H305" s="57"/>
    </row>
    <row r="306" spans="1:8" ht="12.75">
      <c r="A306" s="90" t="s">
        <v>235</v>
      </c>
      <c r="B306" s="69"/>
      <c r="C306" s="69"/>
      <c r="D306" s="69"/>
      <c r="E306" s="69"/>
      <c r="F306" s="69"/>
      <c r="G306" s="7">
        <v>0</v>
      </c>
      <c r="H306" s="57"/>
    </row>
    <row r="307" spans="1:8" ht="12.75">
      <c r="A307" s="90" t="s">
        <v>12</v>
      </c>
      <c r="B307" s="69"/>
      <c r="C307" s="69"/>
      <c r="D307" s="69"/>
      <c r="E307" s="69"/>
      <c r="F307" s="69"/>
      <c r="G307" s="7"/>
      <c r="H307" s="57"/>
    </row>
    <row r="308" spans="1:8" ht="12.75">
      <c r="A308" s="91" t="s">
        <v>226</v>
      </c>
      <c r="B308" s="69"/>
      <c r="C308" s="69"/>
      <c r="D308" s="69"/>
      <c r="E308" s="69"/>
      <c r="F308" s="69"/>
      <c r="G308" s="7">
        <v>0</v>
      </c>
      <c r="H308" s="57"/>
    </row>
    <row r="309" spans="1:8" ht="12.75">
      <c r="A309" s="91" t="s">
        <v>13</v>
      </c>
      <c r="B309" s="69"/>
      <c r="C309" s="69"/>
      <c r="D309" s="69"/>
      <c r="E309" s="69"/>
      <c r="F309" s="69"/>
      <c r="G309" s="7">
        <v>0</v>
      </c>
      <c r="H309" s="57"/>
    </row>
    <row r="310" spans="1:8" ht="12.75">
      <c r="A310" s="91"/>
      <c r="B310" s="69"/>
      <c r="C310" s="69"/>
      <c r="D310" s="69"/>
      <c r="E310" s="69"/>
      <c r="F310" s="69"/>
      <c r="G310" s="7"/>
      <c r="H310" s="57"/>
    </row>
    <row r="311" spans="1:8" ht="12.75">
      <c r="A311" s="68" t="s">
        <v>288</v>
      </c>
      <c r="B311" s="69"/>
      <c r="C311" s="69"/>
      <c r="D311" s="69"/>
      <c r="E311" s="69"/>
      <c r="F311" s="69"/>
      <c r="G311" s="7"/>
      <c r="H311" s="57"/>
    </row>
    <row r="312" spans="1:8" ht="12.75">
      <c r="A312" s="91" t="s">
        <v>289</v>
      </c>
      <c r="B312" s="69"/>
      <c r="C312" s="69"/>
      <c r="D312" s="69"/>
      <c r="E312" s="69"/>
      <c r="F312" s="69"/>
      <c r="G312" s="7"/>
      <c r="H312" s="57"/>
    </row>
    <row r="313" spans="1:8" ht="12.75">
      <c r="A313" s="91" t="s">
        <v>290</v>
      </c>
      <c r="B313" s="69"/>
      <c r="C313" s="69"/>
      <c r="D313" s="69"/>
      <c r="E313" s="69"/>
      <c r="F313" s="69"/>
      <c r="G313" s="7"/>
      <c r="H313" s="57"/>
    </row>
    <row r="314" spans="1:8" ht="12.75">
      <c r="A314" s="94" t="s">
        <v>0</v>
      </c>
      <c r="B314" s="74"/>
      <c r="C314" s="74"/>
      <c r="D314" s="74"/>
      <c r="E314" s="74"/>
      <c r="F314" s="74"/>
      <c r="G314" s="95" t="s">
        <v>0</v>
      </c>
      <c r="H314" s="75"/>
    </row>
    <row r="318" ht="12.75">
      <c r="A318" s="2" t="s">
        <v>296</v>
      </c>
    </row>
    <row r="320" spans="1:6" ht="12.75">
      <c r="A320" s="3">
        <v>1</v>
      </c>
      <c r="B320" s="3">
        <v>5</v>
      </c>
      <c r="C320" s="3">
        <v>7</v>
      </c>
      <c r="D320" s="3">
        <v>9</v>
      </c>
      <c r="E320" s="3">
        <v>10</v>
      </c>
      <c r="F320" s="3">
        <v>11</v>
      </c>
    </row>
    <row r="321" spans="1:6" ht="51">
      <c r="A321" s="4" t="s">
        <v>291</v>
      </c>
      <c r="B321" s="4" t="s">
        <v>292</v>
      </c>
      <c r="C321" s="4" t="s">
        <v>293</v>
      </c>
      <c r="D321" s="4" t="s">
        <v>59</v>
      </c>
      <c r="E321" s="4" t="s">
        <v>60</v>
      </c>
      <c r="F321" s="4" t="s">
        <v>61</v>
      </c>
    </row>
    <row r="323" spans="1:6" ht="12.75">
      <c r="A323" t="s">
        <v>62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</row>
    <row r="325" spans="2:6" ht="12.75">
      <c r="B325" s="140" t="s">
        <v>186</v>
      </c>
      <c r="C325" s="162" t="s">
        <v>276</v>
      </c>
      <c r="D325" s="140" t="s">
        <v>187</v>
      </c>
      <c r="E325" s="140" t="s">
        <v>189</v>
      </c>
      <c r="F325" s="140" t="s">
        <v>239</v>
      </c>
    </row>
    <row r="326" spans="2:5" ht="12.75">
      <c r="B326" s="140"/>
      <c r="C326" s="162" t="s">
        <v>277</v>
      </c>
      <c r="D326" s="140" t="s">
        <v>188</v>
      </c>
      <c r="E326" s="140" t="s">
        <v>197</v>
      </c>
    </row>
    <row r="327" spans="2:5" ht="12.75">
      <c r="B327" s="140"/>
      <c r="C327" s="162" t="s">
        <v>278</v>
      </c>
      <c r="D327" s="140"/>
      <c r="E327" s="140"/>
    </row>
    <row r="328" spans="2:5" ht="12.75">
      <c r="B328" s="140"/>
      <c r="C328" s="149" t="s">
        <v>279</v>
      </c>
      <c r="D328" s="140"/>
      <c r="E328" s="140"/>
    </row>
    <row r="329" spans="2:5" ht="12.75">
      <c r="B329" s="140"/>
      <c r="C329" s="149" t="s">
        <v>280</v>
      </c>
      <c r="D329" s="140"/>
      <c r="E329" s="140"/>
    </row>
    <row r="330" spans="2:5" ht="12.75">
      <c r="B330" s="140"/>
      <c r="C330" s="149" t="s">
        <v>281</v>
      </c>
      <c r="D330" s="140"/>
      <c r="E330" s="140"/>
    </row>
    <row r="331" spans="2:5" ht="12.75">
      <c r="B331" s="140"/>
      <c r="C331" s="163"/>
      <c r="D331" s="164"/>
      <c r="E331" s="164"/>
    </row>
    <row r="332" spans="2:5" ht="12.75">
      <c r="B332" s="140"/>
      <c r="C332" s="165"/>
      <c r="D332" s="166"/>
      <c r="E332" s="166"/>
    </row>
    <row r="333" spans="2:5" ht="12.75">
      <c r="B333" s="140"/>
      <c r="C333" s="165"/>
      <c r="D333" s="166"/>
      <c r="E333" s="166"/>
    </row>
    <row r="334" spans="2:5" ht="12.75">
      <c r="B334" s="140"/>
      <c r="C334" s="165"/>
      <c r="D334" s="166"/>
      <c r="E334" s="166"/>
    </row>
    <row r="335" spans="2:5" ht="12.75">
      <c r="B335" s="140"/>
      <c r="C335" s="165"/>
      <c r="D335" s="166"/>
      <c r="E335" s="166"/>
    </row>
    <row r="336" spans="2:5" ht="12.75">
      <c r="B336" s="140"/>
      <c r="C336" s="165"/>
      <c r="D336" s="166"/>
      <c r="E336" s="166"/>
    </row>
    <row r="337" spans="2:5" ht="12.75">
      <c r="B337" s="140"/>
      <c r="C337" s="165"/>
      <c r="D337" s="166"/>
      <c r="E337" s="166"/>
    </row>
    <row r="338" spans="2:5" ht="12.75">
      <c r="B338" s="140"/>
      <c r="C338" s="167"/>
      <c r="D338" s="168"/>
      <c r="E338" s="168"/>
    </row>
    <row r="339" spans="1:5" ht="12.75">
      <c r="A339" t="s">
        <v>294</v>
      </c>
      <c r="B339" s="140"/>
      <c r="C339" s="149"/>
      <c r="D339" s="140"/>
      <c r="E339" s="140"/>
    </row>
    <row r="343" spans="1:8" ht="12.75">
      <c r="A343" s="180" t="s">
        <v>191</v>
      </c>
      <c r="B343" s="180"/>
      <c r="C343" s="180"/>
      <c r="D343" s="180"/>
      <c r="E343" s="180"/>
      <c r="F343" s="180"/>
      <c r="G343" s="180"/>
      <c r="H343" s="180"/>
    </row>
    <row r="344" spans="1:10" ht="12.75">
      <c r="A344" s="2" t="s">
        <v>95</v>
      </c>
      <c r="B344" s="39"/>
      <c r="C344" s="39"/>
      <c r="D344" s="39"/>
      <c r="E344" s="39"/>
      <c r="F344" s="39"/>
      <c r="G344" s="39"/>
      <c r="H344" s="39"/>
      <c r="J344" s="40"/>
    </row>
    <row r="345" spans="1:8" ht="12.75">
      <c r="A345" s="39">
        <v>1000</v>
      </c>
      <c r="B345" s="39" t="s">
        <v>227</v>
      </c>
      <c r="C345" s="39"/>
      <c r="D345" s="39"/>
      <c r="E345" s="39"/>
      <c r="F345" s="39"/>
      <c r="G345" s="39"/>
      <c r="H345" s="40">
        <v>285000</v>
      </c>
    </row>
    <row r="346" spans="1:8" ht="12.75">
      <c r="A346" s="39"/>
      <c r="B346" s="39"/>
      <c r="C346" s="39"/>
      <c r="D346" s="39"/>
      <c r="E346" s="39"/>
      <c r="F346" s="39"/>
      <c r="G346" s="39"/>
      <c r="H346" s="40"/>
    </row>
    <row r="347" spans="1:8" ht="12.75">
      <c r="A347" s="2" t="s">
        <v>96</v>
      </c>
      <c r="B347" s="39"/>
      <c r="C347" s="39"/>
      <c r="D347" s="39"/>
      <c r="E347" s="39"/>
      <c r="F347" s="39"/>
      <c r="G347" s="39"/>
      <c r="H347" s="40"/>
    </row>
    <row r="348" spans="1:8" ht="12.75">
      <c r="A348" s="39">
        <v>2140</v>
      </c>
      <c r="B348" s="39" t="s">
        <v>240</v>
      </c>
      <c r="C348" s="39"/>
      <c r="D348" s="39"/>
      <c r="E348" s="39"/>
      <c r="F348" s="39"/>
      <c r="G348" s="39"/>
      <c r="H348" s="169">
        <v>0</v>
      </c>
    </row>
    <row r="349" spans="1:8" ht="12.75">
      <c r="A349" s="39">
        <v>2200</v>
      </c>
      <c r="B349" s="39" t="s">
        <v>97</v>
      </c>
      <c r="C349" s="39"/>
      <c r="D349" s="39"/>
      <c r="E349" s="39"/>
      <c r="F349" s="39"/>
      <c r="G349" s="39"/>
      <c r="H349" s="40">
        <v>285000</v>
      </c>
    </row>
    <row r="350" spans="1:9" ht="12.75">
      <c r="A350" s="39">
        <v>2221</v>
      </c>
      <c r="B350" s="41" t="s">
        <v>241</v>
      </c>
      <c r="C350" s="39"/>
      <c r="D350" s="39"/>
      <c r="E350" s="39"/>
      <c r="F350" s="39"/>
      <c r="G350" s="39"/>
      <c r="H350" s="169">
        <v>0</v>
      </c>
      <c r="I350" s="39"/>
    </row>
    <row r="351" spans="1:9" ht="12.75">
      <c r="A351" s="42">
        <v>2390</v>
      </c>
      <c r="B351" s="41" t="s">
        <v>98</v>
      </c>
      <c r="C351" s="39"/>
      <c r="D351" s="39"/>
      <c r="E351" s="39"/>
      <c r="F351" s="39"/>
      <c r="G351" s="39"/>
      <c r="H351" s="40">
        <v>285000</v>
      </c>
      <c r="I351" s="39"/>
    </row>
    <row r="352" spans="1:9" ht="12.75">
      <c r="A352" s="39">
        <v>2395</v>
      </c>
      <c r="B352" s="39" t="s">
        <v>99</v>
      </c>
      <c r="C352" s="39"/>
      <c r="D352" s="39"/>
      <c r="E352" s="39"/>
      <c r="F352" s="39"/>
      <c r="G352" s="39"/>
      <c r="H352" s="40">
        <v>-285000</v>
      </c>
      <c r="I352" s="39"/>
    </row>
    <row r="353" spans="1:9" ht="12.75">
      <c r="A353" s="39">
        <v>2440</v>
      </c>
      <c r="B353" s="39" t="s">
        <v>190</v>
      </c>
      <c r="C353" s="39"/>
      <c r="D353" s="39"/>
      <c r="E353" s="39"/>
      <c r="F353" s="39"/>
      <c r="G353" s="39"/>
      <c r="H353" s="169">
        <v>0</v>
      </c>
      <c r="I353" s="39"/>
    </row>
    <row r="354" spans="1:8" ht="12.75">
      <c r="A354" s="39"/>
      <c r="B354" s="39"/>
      <c r="C354" s="39"/>
      <c r="D354" s="39"/>
      <c r="E354" s="39"/>
      <c r="F354" s="39"/>
      <c r="G354" s="39"/>
      <c r="H354" s="40"/>
    </row>
    <row r="355" spans="1:9" ht="12.75">
      <c r="A355" s="43" t="s">
        <v>100</v>
      </c>
      <c r="B355" s="39"/>
      <c r="C355" s="39"/>
      <c r="D355" s="39"/>
      <c r="E355" s="39"/>
      <c r="F355" s="39"/>
      <c r="G355" s="39"/>
      <c r="H355" s="40"/>
      <c r="I355" s="39"/>
    </row>
    <row r="356" spans="1:9" ht="12.75">
      <c r="A356" s="56">
        <v>4026</v>
      </c>
      <c r="B356" s="41" t="s">
        <v>282</v>
      </c>
      <c r="C356" s="39"/>
      <c r="D356" s="39"/>
      <c r="E356" s="39"/>
      <c r="F356" s="39"/>
      <c r="G356" s="39"/>
      <c r="H356" s="40">
        <v>250000</v>
      </c>
      <c r="I356" s="39"/>
    </row>
    <row r="357" spans="1:9" ht="12.75">
      <c r="A357" s="56">
        <v>4100</v>
      </c>
      <c r="B357" s="41" t="s">
        <v>283</v>
      </c>
      <c r="C357" s="39"/>
      <c r="D357" s="39"/>
      <c r="E357" s="39"/>
      <c r="F357" s="39"/>
      <c r="G357" s="39"/>
      <c r="H357" s="40">
        <v>35000</v>
      </c>
      <c r="I357" s="39"/>
    </row>
    <row r="358" spans="1:9" ht="12.75">
      <c r="A358" s="56">
        <v>4300</v>
      </c>
      <c r="B358" s="41" t="s">
        <v>151</v>
      </c>
      <c r="C358" s="39"/>
      <c r="D358" s="39"/>
      <c r="E358" s="39"/>
      <c r="F358" s="39"/>
      <c r="G358" s="39"/>
      <c r="H358" s="40">
        <v>285000</v>
      </c>
      <c r="I358" s="39"/>
    </row>
    <row r="359" spans="1:8" ht="12.75">
      <c r="A359" s="39"/>
      <c r="B359" s="39"/>
      <c r="C359" s="39"/>
      <c r="D359" s="39"/>
      <c r="E359" s="39"/>
      <c r="F359" s="39"/>
      <c r="G359" s="39"/>
      <c r="H359" s="40"/>
    </row>
    <row r="360" spans="1:9" ht="12.75">
      <c r="A360" s="46" t="s">
        <v>101</v>
      </c>
      <c r="B360" s="39"/>
      <c r="C360" s="39"/>
      <c r="D360" s="39"/>
      <c r="E360" s="39"/>
      <c r="F360" s="39"/>
      <c r="G360" s="39"/>
      <c r="H360" s="40"/>
      <c r="I360" s="39"/>
    </row>
    <row r="361" spans="1:9" ht="12.75">
      <c r="A361" s="44">
        <v>7240</v>
      </c>
      <c r="B361" s="44" t="s">
        <v>152</v>
      </c>
      <c r="C361" s="39"/>
      <c r="D361" s="39"/>
      <c r="E361" s="39"/>
      <c r="F361" s="39"/>
      <c r="G361" s="39"/>
      <c r="H361" s="169">
        <v>0</v>
      </c>
      <c r="I361" s="39"/>
    </row>
    <row r="362" spans="1:9" ht="12.75">
      <c r="A362" s="44">
        <v>7310</v>
      </c>
      <c r="B362" s="44" t="s">
        <v>102</v>
      </c>
      <c r="C362" s="39"/>
      <c r="D362" s="39"/>
      <c r="E362" s="39"/>
      <c r="F362" s="39"/>
      <c r="G362" s="39"/>
      <c r="H362" s="40">
        <v>285000</v>
      </c>
      <c r="I362" s="39"/>
    </row>
    <row r="363" spans="1:9" ht="12.75">
      <c r="A363" s="44">
        <v>7320</v>
      </c>
      <c r="B363" s="41" t="s">
        <v>228</v>
      </c>
      <c r="C363" s="39"/>
      <c r="D363" s="39"/>
      <c r="E363" s="39"/>
      <c r="F363" s="39"/>
      <c r="G363" s="39"/>
      <c r="H363" s="169">
        <v>0</v>
      </c>
      <c r="I363" s="39"/>
    </row>
    <row r="364" spans="1:9" ht="12.75">
      <c r="A364" s="44">
        <v>7331</v>
      </c>
      <c r="B364" s="41" t="s">
        <v>153</v>
      </c>
      <c r="C364" s="39"/>
      <c r="D364" s="39"/>
      <c r="E364" s="39"/>
      <c r="F364" s="39"/>
      <c r="G364" s="39"/>
      <c r="H364" s="40">
        <v>-285000</v>
      </c>
      <c r="I364" s="39"/>
    </row>
    <row r="365" spans="1:9" ht="12.75">
      <c r="A365" s="44">
        <v>7440</v>
      </c>
      <c r="B365" s="44" t="s">
        <v>154</v>
      </c>
      <c r="C365" s="39"/>
      <c r="D365" s="39"/>
      <c r="E365" s="39"/>
      <c r="F365" s="39"/>
      <c r="G365" s="39"/>
      <c r="H365" s="169">
        <v>0</v>
      </c>
      <c r="I365" s="39"/>
    </row>
    <row r="366" spans="1:9" ht="12.75">
      <c r="A366" s="44"/>
      <c r="B366" s="44"/>
      <c r="C366" s="39"/>
      <c r="D366" s="39"/>
      <c r="E366" s="39"/>
      <c r="F366" s="39"/>
      <c r="G366" s="39"/>
      <c r="H366" s="40"/>
      <c r="I366" s="39"/>
    </row>
    <row r="367" spans="1:9" ht="12.75">
      <c r="A367" s="47" t="s">
        <v>93</v>
      </c>
      <c r="B367" s="45"/>
      <c r="C367" s="39"/>
      <c r="D367" s="39"/>
      <c r="E367" s="39"/>
      <c r="F367" s="39"/>
      <c r="G367" s="39"/>
      <c r="H367" s="40"/>
      <c r="I367" s="39"/>
    </row>
    <row r="368" spans="1:9" ht="12.75">
      <c r="A368" s="48" t="s">
        <v>103</v>
      </c>
      <c r="B368" s="41" t="s">
        <v>229</v>
      </c>
      <c r="C368" s="39"/>
      <c r="D368" s="39"/>
      <c r="E368" s="39"/>
      <c r="F368" s="39"/>
      <c r="G368" s="39"/>
      <c r="H368" s="169">
        <v>0</v>
      </c>
      <c r="I368" s="39"/>
    </row>
    <row r="369" spans="1:9" ht="12.75">
      <c r="A369" s="49">
        <v>8700</v>
      </c>
      <c r="B369" s="41" t="s">
        <v>104</v>
      </c>
      <c r="C369" s="39"/>
      <c r="D369" s="39"/>
      <c r="E369" s="39"/>
      <c r="F369" s="39"/>
      <c r="G369" s="39"/>
      <c r="H369" s="169">
        <v>0</v>
      </c>
      <c r="I369" s="39"/>
    </row>
    <row r="370" spans="1:9" ht="12.75">
      <c r="A370" s="2"/>
      <c r="B370" s="39"/>
      <c r="C370" s="39"/>
      <c r="D370" s="39"/>
      <c r="E370" s="39"/>
      <c r="F370" s="39"/>
      <c r="G370" s="39"/>
      <c r="H370" s="40"/>
      <c r="I370" s="39"/>
    </row>
    <row r="371" spans="1:9" ht="12.75">
      <c r="A371" s="2" t="s">
        <v>94</v>
      </c>
      <c r="B371" s="39"/>
      <c r="C371" s="39"/>
      <c r="D371" s="39"/>
      <c r="E371" s="39"/>
      <c r="F371" s="39"/>
      <c r="G371" s="39"/>
      <c r="H371" s="40"/>
      <c r="I371" s="39"/>
    </row>
    <row r="372" spans="1:9" ht="12.75">
      <c r="A372" s="39">
        <v>8900</v>
      </c>
      <c r="B372" s="39" t="s">
        <v>105</v>
      </c>
      <c r="C372" s="39"/>
      <c r="D372" s="39"/>
      <c r="E372" s="39"/>
      <c r="F372" s="39"/>
      <c r="G372" s="39"/>
      <c r="H372" s="50">
        <v>285000</v>
      </c>
      <c r="I372" s="39"/>
    </row>
    <row r="373" spans="1:9" ht="12.75">
      <c r="A373" s="39">
        <v>9000</v>
      </c>
      <c r="B373" s="39" t="s">
        <v>106</v>
      </c>
      <c r="C373" s="39"/>
      <c r="D373" s="39"/>
      <c r="E373" s="39"/>
      <c r="F373" s="39"/>
      <c r="G373" s="39"/>
      <c r="H373" s="157">
        <v>0</v>
      </c>
      <c r="I373" s="39"/>
    </row>
    <row r="374" spans="1:10" ht="12.75">
      <c r="A374" s="39"/>
      <c r="B374" s="39"/>
      <c r="C374" s="39"/>
      <c r="D374" s="39"/>
      <c r="E374" s="39"/>
      <c r="F374" s="39"/>
      <c r="G374" s="39"/>
      <c r="H374" s="39"/>
      <c r="J374" s="40"/>
    </row>
    <row r="375" spans="1:10" ht="12.75">
      <c r="A375" s="39"/>
      <c r="B375" s="39"/>
      <c r="C375" s="39"/>
      <c r="D375" s="39"/>
      <c r="E375" s="39"/>
      <c r="F375" s="39"/>
      <c r="G375" s="39"/>
      <c r="H375" s="39"/>
      <c r="J375" s="40"/>
    </row>
    <row r="376" spans="1:10" ht="12.75">
      <c r="A376" s="43" t="s">
        <v>107</v>
      </c>
      <c r="B376" s="39"/>
      <c r="C376" s="39"/>
      <c r="D376" s="39"/>
      <c r="E376" s="39"/>
      <c r="F376" s="39"/>
      <c r="G376" s="39"/>
      <c r="H376" s="39"/>
      <c r="I376" s="39"/>
      <c r="J376" s="40"/>
    </row>
    <row r="379" spans="1:8" ht="12.75">
      <c r="A379" s="174" t="s">
        <v>14</v>
      </c>
      <c r="B379" s="175"/>
      <c r="C379" s="175"/>
      <c r="D379" s="175"/>
      <c r="E379" s="175"/>
      <c r="F379" s="175"/>
      <c r="G379" s="175"/>
      <c r="H379" s="176"/>
    </row>
    <row r="380" spans="1:8" ht="12.75">
      <c r="A380" s="68"/>
      <c r="B380" s="69"/>
      <c r="C380" s="69"/>
      <c r="D380" s="69"/>
      <c r="E380" s="69"/>
      <c r="F380" s="69"/>
      <c r="G380" s="69"/>
      <c r="H380" s="57"/>
    </row>
    <row r="381" spans="1:8" ht="12.75">
      <c r="A381" s="68"/>
      <c r="B381" s="69"/>
      <c r="C381" s="69"/>
      <c r="D381" s="69"/>
      <c r="E381" s="69"/>
      <c r="F381" s="69"/>
      <c r="G381" s="69"/>
      <c r="H381" s="57"/>
    </row>
    <row r="382" spans="1:8" ht="12.75">
      <c r="A382" s="177" t="s">
        <v>15</v>
      </c>
      <c r="B382" s="178"/>
      <c r="C382" s="69"/>
      <c r="D382" s="69"/>
      <c r="E382" s="69"/>
      <c r="F382" s="69"/>
      <c r="G382" s="69"/>
      <c r="H382" s="96" t="s">
        <v>0</v>
      </c>
    </row>
    <row r="383" spans="1:8" ht="12.75">
      <c r="A383" s="90"/>
      <c r="B383" s="9" t="s">
        <v>16</v>
      </c>
      <c r="C383" s="69"/>
      <c r="D383" s="69"/>
      <c r="E383" s="69"/>
      <c r="F383" s="69"/>
      <c r="G383" s="69"/>
      <c r="H383" s="97"/>
    </row>
    <row r="384" spans="1:8" ht="12.75">
      <c r="A384" s="90">
        <v>1</v>
      </c>
      <c r="B384" s="10" t="s">
        <v>17</v>
      </c>
      <c r="C384" s="69"/>
      <c r="D384" s="69"/>
      <c r="E384" s="69"/>
      <c r="F384" s="69"/>
      <c r="G384" s="69"/>
      <c r="H384" s="98"/>
    </row>
    <row r="385" spans="1:8" ht="12.75">
      <c r="A385" s="90">
        <v>6</v>
      </c>
      <c r="B385" s="9" t="s">
        <v>18</v>
      </c>
      <c r="C385" s="69"/>
      <c r="D385" s="69"/>
      <c r="E385" s="69"/>
      <c r="F385" s="69"/>
      <c r="G385" s="69"/>
      <c r="H385" s="106">
        <f>SUM(H384:H384)</f>
        <v>0</v>
      </c>
    </row>
    <row r="386" spans="1:8" ht="13.5" thickBot="1">
      <c r="A386" s="92">
        <v>15</v>
      </c>
      <c r="B386" s="11" t="s">
        <v>19</v>
      </c>
      <c r="C386" s="69"/>
      <c r="D386" s="69"/>
      <c r="E386" s="69"/>
      <c r="F386" s="69"/>
      <c r="G386" s="69"/>
      <c r="H386" s="107">
        <v>0</v>
      </c>
    </row>
    <row r="387" spans="1:8" ht="13.5" thickTop="1">
      <c r="A387" s="90"/>
      <c r="B387" s="9"/>
      <c r="C387" s="69"/>
      <c r="D387" s="69"/>
      <c r="E387" s="69"/>
      <c r="F387" s="69"/>
      <c r="G387" s="69"/>
      <c r="H387" s="98"/>
    </row>
    <row r="388" spans="1:8" ht="12.75">
      <c r="A388" s="177" t="s">
        <v>20</v>
      </c>
      <c r="B388" s="178"/>
      <c r="C388" s="69"/>
      <c r="D388" s="69"/>
      <c r="E388" s="69"/>
      <c r="F388" s="69"/>
      <c r="G388" s="69"/>
      <c r="H388" s="98"/>
    </row>
    <row r="389" spans="1:8" ht="12.75">
      <c r="A389" s="90">
        <v>27</v>
      </c>
      <c r="B389" s="9" t="s">
        <v>22</v>
      </c>
      <c r="C389" s="69"/>
      <c r="D389" s="69"/>
      <c r="E389" s="69"/>
      <c r="F389" s="69"/>
      <c r="G389" s="69"/>
      <c r="H389" s="98">
        <v>0</v>
      </c>
    </row>
    <row r="390" spans="1:8" ht="12.75">
      <c r="A390" s="177" t="s">
        <v>23</v>
      </c>
      <c r="B390" s="178"/>
      <c r="C390" s="69"/>
      <c r="D390" s="69"/>
      <c r="E390" s="69"/>
      <c r="F390" s="69"/>
      <c r="G390" s="69"/>
      <c r="H390" s="98"/>
    </row>
    <row r="391" spans="1:8" ht="12.75">
      <c r="A391" s="90">
        <v>29</v>
      </c>
      <c r="B391" s="9" t="s">
        <v>24</v>
      </c>
      <c r="C391" s="69"/>
      <c r="D391" s="69"/>
      <c r="E391" s="69"/>
      <c r="F391" s="69"/>
      <c r="G391" s="69"/>
      <c r="H391" s="98">
        <v>0</v>
      </c>
    </row>
    <row r="392" spans="1:8" ht="12.75">
      <c r="A392" s="90">
        <v>30</v>
      </c>
      <c r="B392" s="9" t="s">
        <v>25</v>
      </c>
      <c r="C392" s="69"/>
      <c r="D392" s="69"/>
      <c r="E392" s="69"/>
      <c r="F392" s="69"/>
      <c r="G392" s="69"/>
      <c r="H392" s="99">
        <v>0</v>
      </c>
    </row>
    <row r="393" spans="1:8" ht="12.75">
      <c r="A393" s="90">
        <v>31</v>
      </c>
      <c r="B393" s="9" t="s">
        <v>26</v>
      </c>
      <c r="C393" s="69"/>
      <c r="D393" s="69"/>
      <c r="E393" s="69"/>
      <c r="F393" s="69"/>
      <c r="G393" s="69"/>
      <c r="H393" s="98">
        <f>SUM(H391:H392)</f>
        <v>0</v>
      </c>
    </row>
    <row r="394" spans="1:8" ht="12.75">
      <c r="A394" s="90"/>
      <c r="B394" s="9"/>
      <c r="C394" s="69"/>
      <c r="D394" s="69"/>
      <c r="E394" s="69"/>
      <c r="F394" s="69"/>
      <c r="G394" s="69"/>
      <c r="H394" s="98"/>
    </row>
    <row r="395" spans="1:8" ht="13.5" thickBot="1">
      <c r="A395" s="92">
        <v>32</v>
      </c>
      <c r="B395" s="11" t="s">
        <v>27</v>
      </c>
      <c r="C395" s="69"/>
      <c r="D395" s="69"/>
      <c r="E395" s="69"/>
      <c r="F395" s="69"/>
      <c r="G395" s="69"/>
      <c r="H395" s="107">
        <f>H389+H393</f>
        <v>0</v>
      </c>
    </row>
    <row r="396" spans="1:8" ht="13.5" thickTop="1">
      <c r="A396" s="100"/>
      <c r="B396" s="12"/>
      <c r="C396" s="74"/>
      <c r="D396" s="74"/>
      <c r="E396" s="74"/>
      <c r="F396" s="74"/>
      <c r="G396" s="74"/>
      <c r="H396" s="101"/>
    </row>
    <row r="399" spans="1:8" ht="12.75">
      <c r="A399" s="174" t="s">
        <v>28</v>
      </c>
      <c r="B399" s="175"/>
      <c r="C399" s="175"/>
      <c r="D399" s="175"/>
      <c r="E399" s="175"/>
      <c r="F399" s="175"/>
      <c r="G399" s="175"/>
      <c r="H399" s="176"/>
    </row>
    <row r="400" spans="1:8" ht="12.75">
      <c r="A400" s="68"/>
      <c r="B400" s="69"/>
      <c r="C400" s="69"/>
      <c r="D400" s="69"/>
      <c r="E400" s="69"/>
      <c r="F400" s="69"/>
      <c r="G400" s="69"/>
      <c r="H400" s="57"/>
    </row>
    <row r="401" spans="1:8" ht="12.75">
      <c r="A401" s="177" t="s">
        <v>32</v>
      </c>
      <c r="B401" s="178"/>
      <c r="C401" s="69"/>
      <c r="D401" s="69"/>
      <c r="E401" s="69"/>
      <c r="F401" s="69"/>
      <c r="G401" s="69"/>
      <c r="H401" s="97"/>
    </row>
    <row r="402" spans="1:8" ht="12.75">
      <c r="A402" s="90">
        <v>1</v>
      </c>
      <c r="B402" s="9" t="s">
        <v>34</v>
      </c>
      <c r="C402" s="69"/>
      <c r="D402" s="69"/>
      <c r="E402" s="69"/>
      <c r="F402" s="69"/>
      <c r="G402" s="69"/>
      <c r="H402" s="98"/>
    </row>
    <row r="403" spans="1:8" ht="12.75">
      <c r="A403" s="90">
        <v>2</v>
      </c>
      <c r="B403" s="9" t="s">
        <v>36</v>
      </c>
      <c r="C403" s="69"/>
      <c r="D403" s="69"/>
      <c r="E403" s="69"/>
      <c r="F403" s="69"/>
      <c r="G403" s="69"/>
      <c r="H403" s="99"/>
    </row>
    <row r="404" spans="1:8" ht="12.75">
      <c r="A404" s="90">
        <v>3</v>
      </c>
      <c r="B404" s="9" t="s">
        <v>38</v>
      </c>
      <c r="C404" s="69"/>
      <c r="D404" s="69"/>
      <c r="E404" s="69"/>
      <c r="F404" s="69"/>
      <c r="G404" s="69"/>
      <c r="H404" s="98">
        <f>H402-H403</f>
        <v>0</v>
      </c>
    </row>
    <row r="405" spans="1:8" ht="12.75">
      <c r="A405" s="90"/>
      <c r="B405" s="9"/>
      <c r="C405" s="69"/>
      <c r="D405" s="69"/>
      <c r="E405" s="69"/>
      <c r="F405" s="69"/>
      <c r="G405" s="69"/>
      <c r="H405" s="98"/>
    </row>
    <row r="406" spans="1:8" ht="12.75">
      <c r="A406" s="90">
        <v>4</v>
      </c>
      <c r="B406" s="9" t="s">
        <v>40</v>
      </c>
      <c r="C406" s="69"/>
      <c r="D406" s="69"/>
      <c r="E406" s="69"/>
      <c r="F406" s="69"/>
      <c r="G406" s="69"/>
      <c r="H406" s="98">
        <v>0</v>
      </c>
    </row>
    <row r="407" spans="1:8" ht="12.75">
      <c r="A407" s="90">
        <v>5</v>
      </c>
      <c r="B407" s="9" t="s">
        <v>41</v>
      </c>
      <c r="C407" s="69"/>
      <c r="D407" s="69"/>
      <c r="E407" s="69"/>
      <c r="F407" s="69"/>
      <c r="G407" s="69"/>
      <c r="H407" s="98">
        <v>0</v>
      </c>
    </row>
    <row r="408" spans="1:8" ht="12.75">
      <c r="A408" s="90">
        <v>6</v>
      </c>
      <c r="B408" s="9" t="s">
        <v>42</v>
      </c>
      <c r="C408" s="69"/>
      <c r="D408" s="69"/>
      <c r="E408" s="69"/>
      <c r="F408" s="69"/>
      <c r="G408" s="69"/>
      <c r="H408" s="99">
        <f>H406-H407</f>
        <v>0</v>
      </c>
    </row>
    <row r="409" spans="1:8" ht="12.75">
      <c r="A409" s="90">
        <v>7</v>
      </c>
      <c r="B409" s="10" t="s">
        <v>43</v>
      </c>
      <c r="C409" s="69"/>
      <c r="D409" s="69"/>
      <c r="E409" s="69"/>
      <c r="F409" s="69"/>
      <c r="G409" s="69"/>
      <c r="H409" s="98">
        <f>H408+H404</f>
        <v>0</v>
      </c>
    </row>
    <row r="410" spans="1:8" ht="12.75">
      <c r="A410" s="90"/>
      <c r="B410" s="9"/>
      <c r="C410" s="69"/>
      <c r="D410" s="69"/>
      <c r="E410" s="69"/>
      <c r="F410" s="69"/>
      <c r="G410" s="69"/>
      <c r="H410" s="98"/>
    </row>
    <row r="411" spans="1:8" ht="12.75">
      <c r="A411" s="90">
        <v>8</v>
      </c>
      <c r="B411" s="9" t="s">
        <v>44</v>
      </c>
      <c r="C411" s="69"/>
      <c r="D411" s="69"/>
      <c r="E411" s="69"/>
      <c r="F411" s="69"/>
      <c r="G411" s="69"/>
      <c r="H411" s="98"/>
    </row>
    <row r="412" spans="1:8" ht="12.75">
      <c r="A412" s="90">
        <v>9</v>
      </c>
      <c r="B412" s="9" t="s">
        <v>45</v>
      </c>
      <c r="C412" s="69"/>
      <c r="D412" s="69"/>
      <c r="E412" s="69"/>
      <c r="F412" s="69"/>
      <c r="G412" s="69"/>
      <c r="H412" s="98"/>
    </row>
    <row r="413" spans="1:8" ht="12.75">
      <c r="A413" s="90"/>
      <c r="B413" s="9"/>
      <c r="C413" s="69"/>
      <c r="D413" s="69"/>
      <c r="E413" s="69"/>
      <c r="F413" s="69"/>
      <c r="G413" s="69"/>
      <c r="H413" s="98"/>
    </row>
    <row r="414" spans="1:8" ht="12.75">
      <c r="A414" s="92">
        <v>10</v>
      </c>
      <c r="B414" s="11" t="s">
        <v>88</v>
      </c>
      <c r="C414" s="69"/>
      <c r="D414" s="69"/>
      <c r="E414" s="69"/>
      <c r="F414" s="69"/>
      <c r="G414" s="69"/>
      <c r="H414" s="102">
        <f>(H409+H411)-H412</f>
        <v>0</v>
      </c>
    </row>
    <row r="415" spans="1:8" ht="12.75">
      <c r="A415" s="90"/>
      <c r="B415" s="9"/>
      <c r="C415" s="69"/>
      <c r="D415" s="69"/>
      <c r="E415" s="69"/>
      <c r="F415" s="69"/>
      <c r="G415" s="69"/>
      <c r="H415" s="98"/>
    </row>
    <row r="416" spans="1:8" ht="12.75">
      <c r="A416" s="92">
        <v>11</v>
      </c>
      <c r="B416" s="11" t="s">
        <v>89</v>
      </c>
      <c r="C416" s="69"/>
      <c r="D416" s="69"/>
      <c r="E416" s="69"/>
      <c r="F416" s="69"/>
      <c r="G416" s="69"/>
      <c r="H416" s="103" t="s">
        <v>0</v>
      </c>
    </row>
    <row r="417" spans="1:8" ht="12.75">
      <c r="A417" s="92">
        <v>12</v>
      </c>
      <c r="B417" s="11" t="s">
        <v>192</v>
      </c>
      <c r="C417" s="69"/>
      <c r="D417" s="69"/>
      <c r="E417" s="69"/>
      <c r="F417" s="69"/>
      <c r="G417" s="69"/>
      <c r="H417" s="103">
        <v>235000</v>
      </c>
    </row>
    <row r="418" spans="1:8" ht="12.75">
      <c r="A418" s="92">
        <v>13</v>
      </c>
      <c r="B418" s="11" t="s">
        <v>92</v>
      </c>
      <c r="C418" s="69"/>
      <c r="D418" s="69"/>
      <c r="E418" s="69"/>
      <c r="F418" s="69"/>
      <c r="G418" s="69"/>
      <c r="H418" s="103">
        <v>0</v>
      </c>
    </row>
    <row r="419" spans="1:8" ht="12.75">
      <c r="A419" s="92">
        <v>14</v>
      </c>
      <c r="B419" s="11" t="s">
        <v>90</v>
      </c>
      <c r="C419" s="69"/>
      <c r="D419" s="69"/>
      <c r="E419" s="69"/>
      <c r="F419" s="69"/>
      <c r="G419" s="69"/>
      <c r="H419" s="103">
        <f>H417-H418</f>
        <v>235000</v>
      </c>
    </row>
    <row r="420" spans="1:8" ht="12.75">
      <c r="A420" s="90"/>
      <c r="B420" s="11"/>
      <c r="C420" s="69"/>
      <c r="D420" s="69"/>
      <c r="E420" s="69"/>
      <c r="F420" s="69"/>
      <c r="G420" s="69"/>
      <c r="H420" s="103"/>
    </row>
    <row r="421" spans="1:8" ht="12.75">
      <c r="A421" s="92">
        <v>15</v>
      </c>
      <c r="B421" s="11" t="s">
        <v>91</v>
      </c>
      <c r="C421" s="69"/>
      <c r="D421" s="69"/>
      <c r="E421" s="69"/>
      <c r="F421" s="69"/>
      <c r="G421" s="69"/>
      <c r="H421" s="103">
        <f>H409+H419</f>
        <v>235000</v>
      </c>
    </row>
    <row r="422" spans="1:8" ht="12.75">
      <c r="A422" s="90"/>
      <c r="B422" s="69"/>
      <c r="C422" s="69"/>
      <c r="D422" s="69"/>
      <c r="E422" s="69"/>
      <c r="F422" s="69"/>
      <c r="G422" s="69"/>
      <c r="H422" s="98"/>
    </row>
    <row r="423" spans="1:8" ht="12.75">
      <c r="A423" s="100"/>
      <c r="B423" s="12"/>
      <c r="C423" s="74"/>
      <c r="D423" s="74"/>
      <c r="E423" s="74"/>
      <c r="F423" s="74"/>
      <c r="G423" s="74"/>
      <c r="H423" s="101"/>
    </row>
    <row r="426" spans="1:8" ht="12.75">
      <c r="A426" s="174" t="s">
        <v>29</v>
      </c>
      <c r="B426" s="175"/>
      <c r="C426" s="175"/>
      <c r="D426" s="175"/>
      <c r="E426" s="175"/>
      <c r="F426" s="175"/>
      <c r="G426" s="175"/>
      <c r="H426" s="176"/>
    </row>
    <row r="427" spans="1:8" ht="12.75">
      <c r="A427" s="68"/>
      <c r="B427" s="69"/>
      <c r="C427" s="69"/>
      <c r="D427" s="69"/>
      <c r="E427" s="69"/>
      <c r="F427" s="69"/>
      <c r="G427" s="69"/>
      <c r="H427" s="57"/>
    </row>
    <row r="428" spans="1:8" ht="36">
      <c r="A428" s="68"/>
      <c r="B428" s="69"/>
      <c r="C428" s="69"/>
      <c r="D428" s="69"/>
      <c r="E428" s="69"/>
      <c r="F428" s="69"/>
      <c r="G428" s="13" t="s">
        <v>30</v>
      </c>
      <c r="H428" s="104" t="s">
        <v>31</v>
      </c>
    </row>
    <row r="429" spans="1:8" ht="12.75">
      <c r="A429" s="90" t="s">
        <v>33</v>
      </c>
      <c r="B429" s="69"/>
      <c r="C429" s="69"/>
      <c r="D429" s="69"/>
      <c r="E429" s="69"/>
      <c r="F429" s="69"/>
      <c r="G429" s="14">
        <v>0</v>
      </c>
      <c r="H429" s="98"/>
    </row>
    <row r="430" spans="1:8" ht="12.75">
      <c r="A430" s="90" t="s">
        <v>35</v>
      </c>
      <c r="B430" s="69"/>
      <c r="C430" s="69"/>
      <c r="D430" s="69"/>
      <c r="E430" s="69"/>
      <c r="F430" s="69"/>
      <c r="G430" s="15"/>
      <c r="H430" s="99"/>
    </row>
    <row r="431" spans="1:8" ht="12.75">
      <c r="A431" s="90" t="s">
        <v>37</v>
      </c>
      <c r="B431" s="69"/>
      <c r="C431" s="69"/>
      <c r="D431" s="69"/>
      <c r="E431" s="69"/>
      <c r="F431" s="69"/>
      <c r="G431" s="14">
        <f>SUM(G429:G430)</f>
        <v>0</v>
      </c>
      <c r="H431" s="98">
        <f>SUM(H429:H430)</f>
        <v>0</v>
      </c>
    </row>
    <row r="432" spans="1:8" ht="12.75">
      <c r="A432" s="90"/>
      <c r="B432" s="69"/>
      <c r="C432" s="69"/>
      <c r="D432" s="69"/>
      <c r="E432" s="69"/>
      <c r="F432" s="69"/>
      <c r="G432" s="14"/>
      <c r="H432" s="98"/>
    </row>
    <row r="433" spans="1:8" ht="12.75">
      <c r="A433" s="92" t="s">
        <v>39</v>
      </c>
      <c r="B433" s="69"/>
      <c r="C433" s="69"/>
      <c r="D433" s="69"/>
      <c r="E433" s="69"/>
      <c r="F433" s="69"/>
      <c r="G433" s="14"/>
      <c r="H433" s="98"/>
    </row>
    <row r="434" spans="1:8" ht="12.75">
      <c r="A434" s="105" t="s">
        <v>236</v>
      </c>
      <c r="B434" s="69"/>
      <c r="C434" s="69"/>
      <c r="D434" s="69"/>
      <c r="E434" s="69"/>
      <c r="F434" s="69"/>
      <c r="G434" s="170">
        <v>635000</v>
      </c>
      <c r="H434" s="98"/>
    </row>
    <row r="435" spans="1:8" ht="12.75">
      <c r="A435" s="92" t="s">
        <v>46</v>
      </c>
      <c r="B435" s="69"/>
      <c r="C435" s="69"/>
      <c r="D435" s="69"/>
      <c r="E435" s="69"/>
      <c r="F435" s="69"/>
      <c r="G435" s="170"/>
      <c r="H435" s="151"/>
    </row>
    <row r="436" spans="1:8" ht="12.75">
      <c r="A436" s="105" t="s">
        <v>198</v>
      </c>
      <c r="B436" s="69"/>
      <c r="C436" s="69"/>
      <c r="D436" s="69"/>
      <c r="E436" s="69"/>
      <c r="F436" s="69"/>
      <c r="G436" s="170">
        <v>-400000</v>
      </c>
      <c r="H436" s="151"/>
    </row>
    <row r="437" spans="1:8" ht="12.75">
      <c r="A437" s="90" t="s">
        <v>199</v>
      </c>
      <c r="B437" s="69"/>
      <c r="C437" s="69"/>
      <c r="D437" s="69"/>
      <c r="E437" s="69"/>
      <c r="F437" s="69"/>
      <c r="G437" s="171">
        <f>SUM(G434:G436)</f>
        <v>235000</v>
      </c>
      <c r="H437" s="171">
        <f>SUM(H434:H436)</f>
        <v>0</v>
      </c>
    </row>
    <row r="438" spans="1:8" ht="12.75">
      <c r="A438" s="90"/>
      <c r="B438" s="69"/>
      <c r="C438" s="69"/>
      <c r="D438" s="69"/>
      <c r="E438" s="69"/>
      <c r="F438" s="69"/>
      <c r="G438" s="170"/>
      <c r="H438" s="98"/>
    </row>
    <row r="439" spans="1:8" ht="12.75">
      <c r="A439" s="90" t="s">
        <v>47</v>
      </c>
      <c r="B439" s="69"/>
      <c r="C439" s="69"/>
      <c r="D439" s="69"/>
      <c r="E439" s="69"/>
      <c r="F439" s="69"/>
      <c r="G439" s="170">
        <v>235000</v>
      </c>
      <c r="H439" s="98"/>
    </row>
    <row r="440" spans="1:8" ht="12.75">
      <c r="A440" s="90"/>
      <c r="B440" s="69"/>
      <c r="C440" s="69"/>
      <c r="D440" s="69"/>
      <c r="E440" s="69"/>
      <c r="F440" s="69"/>
      <c r="G440" s="170"/>
      <c r="H440" s="98"/>
    </row>
    <row r="441" spans="1:8" ht="13.5" thickBot="1">
      <c r="A441" s="92" t="s">
        <v>48</v>
      </c>
      <c r="B441" s="69"/>
      <c r="C441" s="69"/>
      <c r="D441" s="69"/>
      <c r="E441" s="69"/>
      <c r="F441" s="69"/>
      <c r="G441" s="16">
        <f>(G431+G437)-G439</f>
        <v>0</v>
      </c>
      <c r="H441" s="107">
        <f>H431+H437</f>
        <v>0</v>
      </c>
    </row>
    <row r="442" spans="1:8" ht="13.5" thickTop="1">
      <c r="A442" s="100"/>
      <c r="B442" s="74"/>
      <c r="C442" s="74"/>
      <c r="D442" s="74"/>
      <c r="E442" s="74"/>
      <c r="F442" s="74"/>
      <c r="G442" s="12"/>
      <c r="H442" s="101"/>
    </row>
    <row r="452" spans="1:8" ht="12.75">
      <c r="A452" s="174" t="s">
        <v>49</v>
      </c>
      <c r="B452" s="175"/>
      <c r="C452" s="175"/>
      <c r="D452" s="175"/>
      <c r="E452" s="175"/>
      <c r="F452" s="175"/>
      <c r="G452" s="175"/>
      <c r="H452" s="176"/>
    </row>
    <row r="453" spans="1:8" ht="12.75">
      <c r="A453" s="68"/>
      <c r="B453" s="69"/>
      <c r="C453" s="69"/>
      <c r="D453" s="69"/>
      <c r="E453" s="69"/>
      <c r="F453" s="69"/>
      <c r="G453" s="69"/>
      <c r="H453" s="57"/>
    </row>
    <row r="454" spans="1:8" ht="12.75">
      <c r="A454" s="136" t="s">
        <v>242</v>
      </c>
      <c r="C454" s="69"/>
      <c r="D454" s="69"/>
      <c r="E454" s="69"/>
      <c r="F454" s="69"/>
      <c r="G454" s="69"/>
      <c r="H454" s="57"/>
    </row>
    <row r="455" spans="1:8" ht="12.75">
      <c r="A455" s="90">
        <v>1</v>
      </c>
      <c r="B455" s="17" t="s">
        <v>230</v>
      </c>
      <c r="C455" s="69"/>
      <c r="D455" s="69"/>
      <c r="E455" s="69"/>
      <c r="F455" s="69"/>
      <c r="G455" s="69"/>
      <c r="H455" s="98">
        <v>285000</v>
      </c>
    </row>
    <row r="456" spans="1:8" ht="12.75">
      <c r="A456" s="90">
        <v>2</v>
      </c>
      <c r="B456" s="17" t="s">
        <v>50</v>
      </c>
      <c r="C456" s="69"/>
      <c r="D456" s="69"/>
      <c r="E456" s="69"/>
      <c r="F456" s="69"/>
      <c r="G456" s="69"/>
      <c r="H456" s="99">
        <v>0</v>
      </c>
    </row>
    <row r="457" spans="1:8" ht="12.75">
      <c r="A457" s="90">
        <v>3</v>
      </c>
      <c r="B457" s="17" t="s">
        <v>51</v>
      </c>
      <c r="C457" s="69"/>
      <c r="D457" s="69"/>
      <c r="E457" s="69"/>
      <c r="F457" s="69"/>
      <c r="G457" s="69"/>
      <c r="H457" s="98">
        <f>H455-H456</f>
        <v>285000</v>
      </c>
    </row>
    <row r="458" spans="1:8" ht="12.75">
      <c r="A458" s="90">
        <v>4</v>
      </c>
      <c r="B458" s="17" t="s">
        <v>52</v>
      </c>
      <c r="C458" s="69"/>
      <c r="D458" s="69"/>
      <c r="E458" s="69"/>
      <c r="F458" s="69"/>
      <c r="G458" s="69"/>
      <c r="H458" s="99"/>
    </row>
    <row r="459" spans="1:8" ht="12.75">
      <c r="A459" s="90">
        <v>5</v>
      </c>
      <c r="B459" s="17" t="s">
        <v>53</v>
      </c>
      <c r="C459" s="69"/>
      <c r="D459" s="69"/>
      <c r="E459" s="69"/>
      <c r="F459" s="69"/>
      <c r="G459" s="69"/>
      <c r="H459" s="98">
        <f>SUM(H457:H458)</f>
        <v>285000</v>
      </c>
    </row>
    <row r="460" spans="1:8" ht="12.75">
      <c r="A460" s="90">
        <v>7</v>
      </c>
      <c r="B460" s="17" t="s">
        <v>200</v>
      </c>
      <c r="C460" s="69"/>
      <c r="D460" s="69"/>
      <c r="E460" s="69"/>
      <c r="F460" s="69"/>
      <c r="G460" s="69"/>
      <c r="H460" s="98">
        <v>-400000</v>
      </c>
    </row>
    <row r="461" spans="1:8" ht="12.75">
      <c r="A461" s="90">
        <v>10</v>
      </c>
      <c r="B461" s="17" t="s">
        <v>54</v>
      </c>
      <c r="C461" s="69"/>
      <c r="D461" s="69"/>
      <c r="E461" s="69"/>
      <c r="F461" s="69"/>
      <c r="G461" s="69"/>
      <c r="H461" s="98">
        <f>SUM(H460:H460)</f>
        <v>-400000</v>
      </c>
    </row>
    <row r="462" spans="1:8" ht="12.75">
      <c r="A462" s="90">
        <v>11</v>
      </c>
      <c r="B462" s="17" t="s">
        <v>55</v>
      </c>
      <c r="C462" s="69"/>
      <c r="D462" s="69"/>
      <c r="E462" s="69"/>
      <c r="F462" s="69"/>
      <c r="G462" s="69"/>
      <c r="H462" s="109">
        <f>SUM(H459+H461)</f>
        <v>-115000</v>
      </c>
    </row>
    <row r="463" spans="1:8" ht="12.75">
      <c r="A463" s="172" t="s">
        <v>243</v>
      </c>
      <c r="C463" s="69"/>
      <c r="D463" s="69"/>
      <c r="E463" s="69"/>
      <c r="F463" s="69"/>
      <c r="G463" s="69"/>
      <c r="H463" s="98"/>
    </row>
    <row r="464" spans="1:8" ht="12.75">
      <c r="A464" s="90">
        <v>12</v>
      </c>
      <c r="B464" s="17" t="s">
        <v>231</v>
      </c>
      <c r="C464" s="69"/>
      <c r="D464" s="69"/>
      <c r="E464" s="69"/>
      <c r="F464" s="69"/>
      <c r="G464" s="69"/>
      <c r="H464" s="98">
        <v>50000</v>
      </c>
    </row>
    <row r="465" spans="1:8" ht="12.75">
      <c r="A465" s="90"/>
      <c r="B465" s="17" t="s">
        <v>238</v>
      </c>
      <c r="C465" s="69"/>
      <c r="D465" s="69"/>
      <c r="E465" s="69"/>
      <c r="F465" s="69"/>
      <c r="G465" s="69"/>
      <c r="H465" s="98"/>
    </row>
    <row r="466" spans="1:8" ht="12.75">
      <c r="A466" s="90">
        <v>16</v>
      </c>
      <c r="B466" s="17" t="s">
        <v>237</v>
      </c>
      <c r="C466" s="69"/>
      <c r="D466" s="69"/>
      <c r="E466" s="69"/>
      <c r="F466" s="69"/>
      <c r="G466" s="69"/>
      <c r="H466" s="98">
        <v>-400000</v>
      </c>
    </row>
    <row r="467" spans="1:8" ht="12.75">
      <c r="A467" s="90">
        <v>17</v>
      </c>
      <c r="B467" s="17" t="s">
        <v>56</v>
      </c>
      <c r="C467" s="69"/>
      <c r="D467" s="69"/>
      <c r="E467" s="69"/>
      <c r="F467" s="69"/>
      <c r="G467" s="69"/>
      <c r="H467" s="106">
        <f>SUM(H464:H466)</f>
        <v>-350000</v>
      </c>
    </row>
    <row r="468" spans="1:8" ht="12.75">
      <c r="A468" s="90">
        <v>18</v>
      </c>
      <c r="B468" s="17" t="s">
        <v>57</v>
      </c>
      <c r="C468" s="69"/>
      <c r="D468" s="69"/>
      <c r="E468" s="69"/>
      <c r="F468" s="69"/>
      <c r="G468" s="69"/>
      <c r="H468" s="98">
        <f>SUM(H462-H467)</f>
        <v>235000</v>
      </c>
    </row>
    <row r="469" spans="1:8" ht="13.5" thickBot="1">
      <c r="A469" s="110">
        <v>30</v>
      </c>
      <c r="B469" s="108" t="s">
        <v>58</v>
      </c>
      <c r="C469" s="69"/>
      <c r="D469" s="69"/>
      <c r="E469" s="69"/>
      <c r="F469" s="69"/>
      <c r="G469" s="69"/>
      <c r="H469" s="150">
        <f>SUM(H468)</f>
        <v>235000</v>
      </c>
    </row>
    <row r="470" spans="1:8" ht="13.5" thickTop="1">
      <c r="A470" s="100"/>
      <c r="B470" s="12"/>
      <c r="C470" s="74"/>
      <c r="D470" s="74"/>
      <c r="E470" s="74"/>
      <c r="F470" s="74"/>
      <c r="G470" s="74"/>
      <c r="H470" s="101"/>
    </row>
    <row r="471" spans="1:8" ht="15">
      <c r="A471" s="18" t="s">
        <v>63</v>
      </c>
      <c r="B471" s="19"/>
      <c r="C471" s="19"/>
      <c r="D471" s="19"/>
      <c r="E471" s="19"/>
      <c r="F471" s="20" t="s">
        <v>64</v>
      </c>
      <c r="G471" s="19"/>
      <c r="H471" s="19"/>
    </row>
    <row r="472" spans="1:8" ht="15">
      <c r="A472" s="18" t="s">
        <v>65</v>
      </c>
      <c r="B472" s="19"/>
      <c r="C472" s="19"/>
      <c r="D472" s="19"/>
      <c r="E472" s="19"/>
      <c r="F472" s="19"/>
      <c r="G472" s="19"/>
      <c r="H472" s="19"/>
    </row>
    <row r="473" spans="1:8" ht="15">
      <c r="A473" s="18" t="s">
        <v>66</v>
      </c>
      <c r="B473" s="19"/>
      <c r="C473" s="19"/>
      <c r="D473" s="19"/>
      <c r="E473" s="19"/>
      <c r="F473" s="19"/>
      <c r="G473" s="19"/>
      <c r="H473" s="19"/>
    </row>
    <row r="474" spans="1:8" ht="15.75">
      <c r="A474" s="21" t="s">
        <v>67</v>
      </c>
      <c r="B474" s="22"/>
      <c r="C474" s="22"/>
      <c r="D474" s="22"/>
      <c r="E474" s="22"/>
      <c r="F474" s="22"/>
      <c r="G474" s="22"/>
      <c r="H474" s="22"/>
    </row>
    <row r="475" spans="1:8" ht="15">
      <c r="A475" s="19"/>
      <c r="B475" s="19"/>
      <c r="C475" s="19"/>
      <c r="D475" s="19"/>
      <c r="E475" s="19"/>
      <c r="F475" s="19"/>
      <c r="G475" s="19"/>
      <c r="H475" s="19"/>
    </row>
    <row r="476" spans="1:8" ht="15">
      <c r="A476" s="19" t="s">
        <v>68</v>
      </c>
      <c r="B476" s="19"/>
      <c r="C476" s="19"/>
      <c r="D476" s="19"/>
      <c r="E476" s="19"/>
      <c r="F476" s="19"/>
      <c r="G476" s="19"/>
      <c r="H476" s="19"/>
    </row>
    <row r="477" spans="1:8" ht="15">
      <c r="A477" s="19"/>
      <c r="B477" s="19"/>
      <c r="C477" s="19"/>
      <c r="D477" s="19"/>
      <c r="E477" s="19"/>
      <c r="F477" s="19"/>
      <c r="G477" s="19"/>
      <c r="H477" s="19"/>
    </row>
    <row r="478" spans="1:8" ht="15">
      <c r="A478" s="19"/>
      <c r="B478" s="19" t="s">
        <v>295</v>
      </c>
      <c r="C478" s="19"/>
      <c r="D478" s="19"/>
      <c r="E478" s="19"/>
      <c r="F478" s="19"/>
      <c r="G478" s="19"/>
      <c r="H478" s="19"/>
    </row>
    <row r="479" spans="1:8" ht="15">
      <c r="A479" s="19"/>
      <c r="B479" s="19" t="s">
        <v>69</v>
      </c>
      <c r="C479" s="19"/>
      <c r="D479" s="19"/>
      <c r="E479" s="19"/>
      <c r="F479" s="19"/>
      <c r="G479" s="19"/>
      <c r="H479" s="19"/>
    </row>
    <row r="480" spans="1:8" ht="15">
      <c r="A480" s="19"/>
      <c r="B480" s="19" t="s">
        <v>70</v>
      </c>
      <c r="C480" s="19"/>
      <c r="D480" s="19"/>
      <c r="E480" s="19"/>
      <c r="F480" s="19"/>
      <c r="G480" s="19"/>
      <c r="H480" s="19"/>
    </row>
    <row r="481" spans="1:8" ht="15">
      <c r="A481" s="19"/>
      <c r="B481" s="19" t="s">
        <v>71</v>
      </c>
      <c r="C481" s="19"/>
      <c r="D481" s="19"/>
      <c r="E481" s="19"/>
      <c r="F481" s="19"/>
      <c r="G481" s="19"/>
      <c r="H481" s="19"/>
    </row>
    <row r="482" spans="1:8" ht="15">
      <c r="A482" s="19"/>
      <c r="B482" s="19"/>
      <c r="C482" s="19"/>
      <c r="D482" s="19"/>
      <c r="E482" s="19"/>
      <c r="F482" s="19"/>
      <c r="G482" s="19"/>
      <c r="H482" s="19"/>
    </row>
    <row r="483" spans="1:8" ht="15">
      <c r="A483" s="20" t="s">
        <v>72</v>
      </c>
      <c r="B483" s="19"/>
      <c r="C483" s="19"/>
      <c r="D483" s="19"/>
      <c r="E483" s="19"/>
      <c r="F483" s="19"/>
      <c r="G483" s="19"/>
      <c r="H483" s="19"/>
    </row>
    <row r="484" spans="1:8" ht="15.75" thickBot="1">
      <c r="A484" s="19"/>
      <c r="B484" s="19"/>
      <c r="C484" s="19"/>
      <c r="D484" s="19"/>
      <c r="E484" s="19"/>
      <c r="F484" s="19"/>
      <c r="G484" s="19"/>
      <c r="H484" s="19"/>
    </row>
    <row r="485" spans="1:8" ht="15.75" thickTop="1">
      <c r="A485" s="23"/>
      <c r="B485" s="23"/>
      <c r="C485" s="23"/>
      <c r="D485" s="24"/>
      <c r="E485" s="23"/>
      <c r="F485" s="23"/>
      <c r="G485" s="23"/>
      <c r="H485" s="23"/>
    </row>
    <row r="486" spans="1:8" ht="15.75">
      <c r="A486" s="25" t="s">
        <v>73</v>
      </c>
      <c r="B486" s="19"/>
      <c r="C486" s="19"/>
      <c r="D486" s="26"/>
      <c r="E486" s="25" t="s">
        <v>74</v>
      </c>
      <c r="F486" s="19"/>
      <c r="G486" s="19"/>
      <c r="H486" s="19"/>
    </row>
    <row r="487" spans="1:8" ht="15">
      <c r="A487" s="18" t="s">
        <v>75</v>
      </c>
      <c r="B487" s="20" t="s">
        <v>87</v>
      </c>
      <c r="C487" s="19"/>
      <c r="D487" s="26"/>
      <c r="E487" s="18" t="s">
        <v>76</v>
      </c>
      <c r="F487" s="20"/>
      <c r="G487" s="19"/>
      <c r="H487" s="19"/>
    </row>
    <row r="488" spans="1:8" ht="15">
      <c r="A488" s="18" t="s">
        <v>77</v>
      </c>
      <c r="B488" s="20"/>
      <c r="C488" s="19"/>
      <c r="D488" s="26"/>
      <c r="E488" s="18" t="s">
        <v>78</v>
      </c>
      <c r="F488" s="20"/>
      <c r="G488" s="19"/>
      <c r="H488" s="19"/>
    </row>
    <row r="489" spans="1:8" ht="15">
      <c r="A489" s="18" t="s">
        <v>79</v>
      </c>
      <c r="B489" s="20"/>
      <c r="C489" s="19"/>
      <c r="D489" s="26"/>
      <c r="E489" s="18" t="s">
        <v>80</v>
      </c>
      <c r="F489" s="20"/>
      <c r="G489" s="19"/>
      <c r="H489" s="19"/>
    </row>
    <row r="490" spans="1:8" ht="15">
      <c r="A490" s="19"/>
      <c r="B490" s="19"/>
      <c r="C490" s="19"/>
      <c r="D490" s="26"/>
      <c r="E490" s="19"/>
      <c r="F490" s="19"/>
      <c r="G490" s="19"/>
      <c r="H490" s="19"/>
    </row>
    <row r="491" spans="1:8" ht="12.75">
      <c r="A491" s="27" t="s">
        <v>81</v>
      </c>
      <c r="B491" s="27"/>
      <c r="C491" s="27"/>
      <c r="D491" s="28" t="s">
        <v>82</v>
      </c>
      <c r="E491" s="27" t="s">
        <v>81</v>
      </c>
      <c r="F491" s="27"/>
      <c r="G491" s="27"/>
      <c r="H491" s="29" t="s">
        <v>82</v>
      </c>
    </row>
    <row r="492" spans="1:8" ht="15">
      <c r="A492" s="19"/>
      <c r="B492" s="19"/>
      <c r="C492" s="19"/>
      <c r="D492" s="30"/>
      <c r="E492" s="19"/>
      <c r="F492" s="19"/>
      <c r="G492" s="19"/>
      <c r="H492" s="31"/>
    </row>
    <row r="493" spans="1:8" ht="15.75">
      <c r="A493" s="19" t="s">
        <v>0</v>
      </c>
      <c r="B493" s="25"/>
      <c r="C493" s="19"/>
      <c r="D493" s="32" t="s">
        <v>0</v>
      </c>
      <c r="E493" s="19"/>
      <c r="F493" s="25"/>
      <c r="G493" s="19"/>
      <c r="H493" s="33"/>
    </row>
    <row r="494" spans="1:9" ht="15.75">
      <c r="A494" s="19" t="s">
        <v>148</v>
      </c>
      <c r="B494" s="25"/>
      <c r="C494" s="19"/>
      <c r="D494" s="142">
        <v>115000</v>
      </c>
      <c r="E494" s="19" t="s">
        <v>148</v>
      </c>
      <c r="F494" s="25"/>
      <c r="G494" s="173"/>
      <c r="H494" s="152">
        <v>115000</v>
      </c>
      <c r="I494" s="69"/>
    </row>
    <row r="495" spans="1:9" ht="15">
      <c r="A495" s="19"/>
      <c r="B495" s="19" t="s">
        <v>193</v>
      </c>
      <c r="C495" s="19"/>
      <c r="D495" s="143"/>
      <c r="E495" s="19"/>
      <c r="F495" s="19"/>
      <c r="G495" s="173"/>
      <c r="H495" s="153"/>
      <c r="I495" s="69"/>
    </row>
    <row r="496" spans="1:9" ht="15">
      <c r="A496" s="19"/>
      <c r="B496" s="19"/>
      <c r="C496" s="19"/>
      <c r="D496" s="143"/>
      <c r="E496" s="19"/>
      <c r="F496" s="19"/>
      <c r="G496" s="173"/>
      <c r="H496" s="153"/>
      <c r="I496" s="69"/>
    </row>
    <row r="497" spans="1:9" ht="15.75">
      <c r="A497" s="19" t="s">
        <v>149</v>
      </c>
      <c r="B497" s="19"/>
      <c r="C497" s="19"/>
      <c r="D497" s="144">
        <f>40000+25000-50000-40000-90000</f>
        <v>-115000</v>
      </c>
      <c r="E497" s="19" t="s">
        <v>149</v>
      </c>
      <c r="F497" s="19"/>
      <c r="G497" s="173"/>
      <c r="H497" s="154">
        <f>40000+25000-50000-40000-90000</f>
        <v>-115000</v>
      </c>
      <c r="I497" s="69"/>
    </row>
    <row r="498" spans="1:8" ht="15">
      <c r="A498" s="19"/>
      <c r="B498" s="19" t="s">
        <v>0</v>
      </c>
      <c r="C498" s="19"/>
      <c r="D498" s="30"/>
      <c r="E498" s="19"/>
      <c r="F498" s="19"/>
      <c r="G498" s="19"/>
      <c r="H498" s="141"/>
    </row>
    <row r="499" spans="1:8" ht="15">
      <c r="A499" s="19"/>
      <c r="B499" s="19" t="s">
        <v>224</v>
      </c>
      <c r="C499" s="19"/>
      <c r="D499" s="30"/>
      <c r="E499" s="19"/>
      <c r="F499" s="19"/>
      <c r="G499" s="19"/>
      <c r="H499" s="31"/>
    </row>
    <row r="500" spans="1:8" ht="15">
      <c r="A500" s="19"/>
      <c r="B500" s="19" t="s">
        <v>225</v>
      </c>
      <c r="C500" s="19"/>
      <c r="D500" s="30"/>
      <c r="E500" s="19"/>
      <c r="F500" s="19"/>
      <c r="G500" s="19"/>
      <c r="H500" s="31"/>
    </row>
    <row r="501" spans="1:8" ht="15.75">
      <c r="A501" s="19"/>
      <c r="B501" s="25" t="s">
        <v>284</v>
      </c>
      <c r="C501" s="19"/>
      <c r="D501" s="30"/>
      <c r="E501" s="19"/>
      <c r="F501" s="19"/>
      <c r="G501" s="19"/>
      <c r="H501" s="31"/>
    </row>
    <row r="502" spans="1:8" ht="15.75">
      <c r="A502" s="19"/>
      <c r="B502" s="25" t="s">
        <v>285</v>
      </c>
      <c r="C502" s="19"/>
      <c r="D502" s="30"/>
      <c r="E502" s="19"/>
      <c r="F502" s="19"/>
      <c r="G502" s="19"/>
      <c r="H502" s="31"/>
    </row>
    <row r="503" spans="1:8" ht="15.75">
      <c r="A503" s="19"/>
      <c r="B503" s="25" t="s">
        <v>286</v>
      </c>
      <c r="C503" s="19"/>
      <c r="D503" s="30"/>
      <c r="E503" s="19"/>
      <c r="F503" s="19"/>
      <c r="G503" s="19"/>
      <c r="H503" s="31"/>
    </row>
    <row r="504" spans="1:8" ht="15.75">
      <c r="A504" s="19"/>
      <c r="B504" s="25"/>
      <c r="C504" s="19"/>
      <c r="D504" s="30"/>
      <c r="E504" s="19"/>
      <c r="F504" s="19"/>
      <c r="G504" s="19"/>
      <c r="H504" s="31"/>
    </row>
    <row r="505" spans="1:8" ht="16.5" thickBot="1">
      <c r="A505" s="19"/>
      <c r="B505" s="25"/>
      <c r="C505" s="19"/>
      <c r="D505" s="30"/>
      <c r="E505" s="19"/>
      <c r="F505" s="19"/>
      <c r="G505" s="19"/>
      <c r="H505" s="31"/>
    </row>
    <row r="506" spans="1:8" ht="16.5" thickTop="1">
      <c r="A506" s="34" t="s">
        <v>83</v>
      </c>
      <c r="B506" s="35"/>
      <c r="C506" s="35"/>
      <c r="D506" s="35"/>
      <c r="E506" s="35"/>
      <c r="F506" s="35"/>
      <c r="G506" s="35"/>
      <c r="H506" s="35"/>
    </row>
    <row r="507" spans="1:8" ht="15.75">
      <c r="A507" s="25" t="s">
        <v>247</v>
      </c>
      <c r="B507" s="25"/>
      <c r="C507" s="25"/>
      <c r="D507" s="25"/>
      <c r="E507" s="25"/>
      <c r="F507" s="25"/>
      <c r="G507" s="25"/>
      <c r="H507" s="25"/>
    </row>
    <row r="508" spans="1:8" ht="15.75">
      <c r="A508" s="20" t="s">
        <v>84</v>
      </c>
      <c r="B508" s="25"/>
      <c r="C508" s="25"/>
      <c r="D508" s="25"/>
      <c r="E508" s="25"/>
      <c r="F508" s="25"/>
      <c r="G508" s="25"/>
      <c r="H508" s="25"/>
    </row>
    <row r="509" spans="2:8" ht="15.75">
      <c r="B509" s="25"/>
      <c r="C509" s="25"/>
      <c r="D509" s="25"/>
      <c r="E509" s="25"/>
      <c r="F509" s="25"/>
      <c r="G509" s="25"/>
      <c r="H509" s="25"/>
    </row>
    <row r="510" spans="1:8" ht="15.75">
      <c r="A510" s="25" t="s">
        <v>248</v>
      </c>
      <c r="B510" s="155"/>
      <c r="C510" s="155"/>
      <c r="D510" s="155"/>
      <c r="E510" s="155"/>
      <c r="F510" s="155"/>
      <c r="G510" s="155"/>
      <c r="H510" s="155"/>
    </row>
    <row r="511" spans="1:8" ht="15.75">
      <c r="A511" s="156" t="s">
        <v>249</v>
      </c>
      <c r="B511" s="19"/>
      <c r="C511" s="19"/>
      <c r="D511" s="19"/>
      <c r="E511" s="19"/>
      <c r="F511" s="19"/>
      <c r="G511" s="19"/>
      <c r="H511" s="19"/>
    </row>
    <row r="512" spans="1:8" ht="15.75">
      <c r="A512" s="25" t="s">
        <v>250</v>
      </c>
      <c r="B512" s="19"/>
      <c r="C512" s="19"/>
      <c r="D512" s="19"/>
      <c r="E512" s="19"/>
      <c r="F512" s="19"/>
      <c r="G512" s="19"/>
      <c r="H512" s="19"/>
    </row>
    <row r="513" spans="1:8" ht="15">
      <c r="A513" s="19"/>
      <c r="B513" s="19"/>
      <c r="C513" s="19"/>
      <c r="D513" s="19"/>
      <c r="E513" s="19"/>
      <c r="F513" s="19"/>
      <c r="G513" s="19"/>
      <c r="H513" s="19"/>
    </row>
    <row r="514" spans="1:8" ht="15">
      <c r="A514" s="19"/>
      <c r="B514" s="19"/>
      <c r="C514" s="19"/>
      <c r="D514" s="19"/>
      <c r="E514" s="19"/>
      <c r="F514" s="19"/>
      <c r="G514" s="19"/>
      <c r="H514" s="19"/>
    </row>
    <row r="515" spans="1:8" ht="15.75">
      <c r="A515" s="19"/>
      <c r="B515" s="36"/>
      <c r="C515" s="36"/>
      <c r="D515" s="19"/>
      <c r="E515" s="36"/>
      <c r="F515" s="36"/>
      <c r="G515" s="36"/>
      <c r="H515" s="36"/>
    </row>
    <row r="516" spans="1:8" ht="15.75">
      <c r="A516" s="19"/>
      <c r="B516" s="37" t="s">
        <v>85</v>
      </c>
      <c r="C516" s="21"/>
      <c r="D516" s="19"/>
      <c r="E516" s="37" t="s">
        <v>86</v>
      </c>
      <c r="F516" s="21"/>
      <c r="G516" s="21"/>
      <c r="H516" s="21"/>
    </row>
    <row r="517" spans="1:8" ht="15.75" thickBot="1">
      <c r="A517" s="38"/>
      <c r="B517" s="38"/>
      <c r="C517" s="38"/>
      <c r="D517" s="38"/>
      <c r="E517" s="38"/>
      <c r="F517" s="38"/>
      <c r="G517" s="38"/>
      <c r="H517" s="38"/>
    </row>
  </sheetData>
  <sheetProtection/>
  <mergeCells count="20">
    <mergeCell ref="A154:H154"/>
    <mergeCell ref="A164:H164"/>
    <mergeCell ref="A178:H178"/>
    <mergeCell ref="A3:H7"/>
    <mergeCell ref="A379:H379"/>
    <mergeCell ref="C270:E270"/>
    <mergeCell ref="A284:H284"/>
    <mergeCell ref="A343:H343"/>
    <mergeCell ref="A382:B382"/>
    <mergeCell ref="A1:H1"/>
    <mergeCell ref="C11:E11"/>
    <mergeCell ref="C111:E111"/>
    <mergeCell ref="C188:E188"/>
    <mergeCell ref="A144:H144"/>
    <mergeCell ref="A452:H452"/>
    <mergeCell ref="A401:B401"/>
    <mergeCell ref="A399:H399"/>
    <mergeCell ref="A426:H426"/>
    <mergeCell ref="A388:B388"/>
    <mergeCell ref="A390:B390"/>
  </mergeCells>
  <hyperlinks>
    <hyperlink ref="A355" r:id="rId1" display="_ftn1"/>
    <hyperlink ref="A376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&amp;C&amp;"Arial,Bold"Effective FY 2004
Transfer of Receivables of Invested Balances&amp;"Arial,Regular"
</oddHeader>
    <oddFooter>&amp;LDate 08/11/03&amp;C&amp;P of &amp;N</oddFooter>
  </headerFooter>
  <rowBreaks count="8" manualBreakCount="8">
    <brk id="56" max="255" man="1"/>
    <brk id="110" max="255" man="1"/>
    <brk id="163" max="255" man="1"/>
    <brk id="213" max="255" man="1"/>
    <brk id="269" max="255" man="1"/>
    <brk id="317" max="255" man="1"/>
    <brk id="341" max="255" man="1"/>
    <brk id="470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2003-09-03T12:22:52Z</cp:lastPrinted>
  <dcterms:created xsi:type="dcterms:W3CDTF">2003-03-19T11:54:43Z</dcterms:created>
  <dcterms:modified xsi:type="dcterms:W3CDTF">2016-01-20T19:25:27Z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